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strony\OLD\"/>
    </mc:Choice>
  </mc:AlternateContent>
  <xr:revisionPtr revIDLastSave="0" documentId="13_ncr:1_{6FC27AD4-011F-49C9-9AF4-CCE5EA4A1A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kusz1" sheetId="1" r:id="rId1"/>
    <sheet name="Urolpy zestawienei roczne" sheetId="5" r:id="rId2"/>
    <sheet name="Urlopy 1-6" sheetId="2" r:id="rId3"/>
    <sheet name="Urlopy 7-12" sheetId="4" r:id="rId4"/>
    <sheet name="Arkusz3" sheetId="3" state="hidden" r:id="rId5"/>
  </sheets>
  <calcPr calcId="181029"/>
</workbook>
</file>

<file path=xl/calcChain.xml><?xml version="1.0" encoding="utf-8"?>
<calcChain xmlns="http://schemas.openxmlformats.org/spreadsheetml/2006/main">
  <c r="A222" i="4" l="1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4" i="5"/>
  <c r="C5" i="5"/>
  <c r="B5" i="5" s="1"/>
  <c r="D5" i="5"/>
  <c r="E5" i="5"/>
  <c r="F5" i="5"/>
  <c r="G5" i="5"/>
  <c r="H5" i="5"/>
  <c r="I5" i="5"/>
  <c r="J5" i="5"/>
  <c r="K5" i="5"/>
  <c r="L5" i="5"/>
  <c r="M5" i="5"/>
  <c r="N5" i="5"/>
  <c r="C6" i="5"/>
  <c r="D6" i="5"/>
  <c r="E6" i="5"/>
  <c r="F6" i="5"/>
  <c r="G6" i="5"/>
  <c r="H6" i="5"/>
  <c r="I6" i="5"/>
  <c r="J6" i="5"/>
  <c r="K6" i="5"/>
  <c r="L6" i="5"/>
  <c r="M6" i="5"/>
  <c r="N6" i="5"/>
  <c r="C7" i="5"/>
  <c r="D7" i="5"/>
  <c r="E7" i="5"/>
  <c r="F7" i="5"/>
  <c r="G7" i="5"/>
  <c r="H7" i="5"/>
  <c r="I7" i="5"/>
  <c r="J7" i="5"/>
  <c r="K7" i="5"/>
  <c r="L7" i="5"/>
  <c r="M7" i="5"/>
  <c r="N7" i="5"/>
  <c r="C8" i="5"/>
  <c r="D8" i="5"/>
  <c r="E8" i="5"/>
  <c r="F8" i="5"/>
  <c r="G8" i="5"/>
  <c r="H8" i="5"/>
  <c r="I8" i="5"/>
  <c r="J8" i="5"/>
  <c r="K8" i="5"/>
  <c r="L8" i="5"/>
  <c r="M8" i="5"/>
  <c r="N8" i="5"/>
  <c r="C9" i="5"/>
  <c r="D9" i="5"/>
  <c r="E9" i="5"/>
  <c r="F9" i="5"/>
  <c r="G9" i="5"/>
  <c r="H9" i="5"/>
  <c r="I9" i="5"/>
  <c r="J9" i="5"/>
  <c r="K9" i="5"/>
  <c r="L9" i="5"/>
  <c r="M9" i="5"/>
  <c r="N9" i="5"/>
  <c r="C10" i="5"/>
  <c r="D10" i="5"/>
  <c r="E10" i="5"/>
  <c r="F10" i="5"/>
  <c r="G10" i="5"/>
  <c r="H10" i="5"/>
  <c r="I10" i="5"/>
  <c r="J10" i="5"/>
  <c r="K10" i="5"/>
  <c r="L10" i="5"/>
  <c r="M10" i="5"/>
  <c r="N10" i="5"/>
  <c r="C11" i="5"/>
  <c r="D11" i="5"/>
  <c r="E11" i="5"/>
  <c r="F11" i="5"/>
  <c r="G11" i="5"/>
  <c r="H11" i="5"/>
  <c r="I11" i="5"/>
  <c r="J11" i="5"/>
  <c r="K11" i="5"/>
  <c r="L11" i="5"/>
  <c r="M11" i="5"/>
  <c r="N11" i="5"/>
  <c r="C12" i="5"/>
  <c r="D12" i="5"/>
  <c r="E12" i="5"/>
  <c r="F12" i="5"/>
  <c r="G12" i="5"/>
  <c r="H12" i="5"/>
  <c r="I12" i="5"/>
  <c r="J12" i="5"/>
  <c r="K12" i="5"/>
  <c r="L12" i="5"/>
  <c r="M12" i="5"/>
  <c r="N12" i="5"/>
  <c r="C13" i="5"/>
  <c r="D13" i="5"/>
  <c r="E13" i="5"/>
  <c r="F13" i="5"/>
  <c r="G13" i="5"/>
  <c r="H13" i="5"/>
  <c r="I13" i="5"/>
  <c r="J13" i="5"/>
  <c r="K13" i="5"/>
  <c r="L13" i="5"/>
  <c r="M13" i="5"/>
  <c r="N13" i="5"/>
  <c r="C14" i="5"/>
  <c r="D14" i="5"/>
  <c r="E14" i="5"/>
  <c r="F14" i="5"/>
  <c r="G14" i="5"/>
  <c r="H14" i="5"/>
  <c r="I14" i="5"/>
  <c r="J14" i="5"/>
  <c r="K14" i="5"/>
  <c r="L14" i="5"/>
  <c r="M14" i="5"/>
  <c r="N14" i="5"/>
  <c r="C15" i="5"/>
  <c r="D15" i="5"/>
  <c r="E15" i="5"/>
  <c r="F15" i="5"/>
  <c r="G15" i="5"/>
  <c r="H15" i="5"/>
  <c r="I15" i="5"/>
  <c r="J15" i="5"/>
  <c r="K15" i="5"/>
  <c r="L15" i="5"/>
  <c r="M15" i="5"/>
  <c r="N15" i="5"/>
  <c r="C16" i="5"/>
  <c r="D16" i="5"/>
  <c r="E16" i="5"/>
  <c r="F16" i="5"/>
  <c r="G16" i="5"/>
  <c r="H16" i="5"/>
  <c r="I16" i="5"/>
  <c r="J16" i="5"/>
  <c r="K16" i="5"/>
  <c r="L16" i="5"/>
  <c r="M16" i="5"/>
  <c r="N16" i="5"/>
  <c r="C17" i="5"/>
  <c r="D17" i="5"/>
  <c r="E17" i="5"/>
  <c r="F17" i="5"/>
  <c r="G17" i="5"/>
  <c r="H17" i="5"/>
  <c r="I17" i="5"/>
  <c r="J17" i="5"/>
  <c r="K17" i="5"/>
  <c r="L17" i="5"/>
  <c r="M17" i="5"/>
  <c r="N17" i="5"/>
  <c r="C18" i="5"/>
  <c r="D18" i="5"/>
  <c r="E18" i="5"/>
  <c r="F18" i="5"/>
  <c r="G18" i="5"/>
  <c r="H18" i="5"/>
  <c r="I18" i="5"/>
  <c r="J18" i="5"/>
  <c r="K18" i="5"/>
  <c r="L18" i="5"/>
  <c r="M18" i="5"/>
  <c r="N18" i="5"/>
  <c r="C19" i="5"/>
  <c r="D19" i="5"/>
  <c r="E19" i="5"/>
  <c r="F19" i="5"/>
  <c r="G19" i="5"/>
  <c r="H19" i="5"/>
  <c r="I19" i="5"/>
  <c r="J19" i="5"/>
  <c r="K19" i="5"/>
  <c r="L19" i="5"/>
  <c r="M19" i="5"/>
  <c r="N19" i="5"/>
  <c r="C20" i="5"/>
  <c r="D20" i="5"/>
  <c r="E20" i="5"/>
  <c r="F20" i="5"/>
  <c r="G20" i="5"/>
  <c r="H20" i="5"/>
  <c r="I20" i="5"/>
  <c r="J20" i="5"/>
  <c r="K20" i="5"/>
  <c r="L20" i="5"/>
  <c r="M20" i="5"/>
  <c r="N20" i="5"/>
  <c r="C21" i="5"/>
  <c r="D21" i="5"/>
  <c r="E21" i="5"/>
  <c r="F21" i="5"/>
  <c r="G21" i="5"/>
  <c r="H21" i="5"/>
  <c r="I21" i="5"/>
  <c r="J21" i="5"/>
  <c r="K21" i="5"/>
  <c r="L21" i="5"/>
  <c r="M21" i="5"/>
  <c r="N21" i="5"/>
  <c r="C22" i="5"/>
  <c r="D22" i="5"/>
  <c r="E22" i="5"/>
  <c r="F22" i="5"/>
  <c r="G22" i="5"/>
  <c r="H22" i="5"/>
  <c r="I22" i="5"/>
  <c r="J22" i="5"/>
  <c r="K22" i="5"/>
  <c r="L22" i="5"/>
  <c r="M22" i="5"/>
  <c r="N22" i="5"/>
  <c r="C23" i="5"/>
  <c r="D23" i="5"/>
  <c r="E23" i="5"/>
  <c r="F23" i="5"/>
  <c r="G23" i="5"/>
  <c r="H23" i="5"/>
  <c r="I23" i="5"/>
  <c r="J23" i="5"/>
  <c r="K23" i="5"/>
  <c r="L23" i="5"/>
  <c r="M23" i="5"/>
  <c r="N23" i="5"/>
  <c r="N4" i="5"/>
  <c r="M4" i="5"/>
  <c r="L4" i="5"/>
  <c r="D4" i="5"/>
  <c r="C198" i="4"/>
  <c r="D198" i="4"/>
  <c r="E198" i="4"/>
  <c r="E199" i="4" s="1"/>
  <c r="F198" i="4"/>
  <c r="F199" i="4" s="1"/>
  <c r="G198" i="4"/>
  <c r="G199" i="4" s="1"/>
  <c r="H198" i="4"/>
  <c r="H199" i="4" s="1"/>
  <c r="I198" i="4"/>
  <c r="I199" i="4" s="1"/>
  <c r="J198" i="4"/>
  <c r="K198" i="4"/>
  <c r="L198" i="4"/>
  <c r="M198" i="4"/>
  <c r="M199" i="4" s="1"/>
  <c r="N198" i="4"/>
  <c r="N199" i="4" s="1"/>
  <c r="O198" i="4"/>
  <c r="O199" i="4" s="1"/>
  <c r="P198" i="4"/>
  <c r="P199" i="4" s="1"/>
  <c r="Q198" i="4"/>
  <c r="Q199" i="4" s="1"/>
  <c r="R198" i="4"/>
  <c r="R199" i="4" s="1"/>
  <c r="S198" i="4"/>
  <c r="T198" i="4"/>
  <c r="U198" i="4"/>
  <c r="U199" i="4" s="1"/>
  <c r="V198" i="4"/>
  <c r="W198" i="4"/>
  <c r="W199" i="4" s="1"/>
  <c r="X198" i="4"/>
  <c r="X199" i="4" s="1"/>
  <c r="Y198" i="4"/>
  <c r="Y199" i="4" s="1"/>
  <c r="Z198" i="4"/>
  <c r="Z199" i="4" s="1"/>
  <c r="AA198" i="4"/>
  <c r="AB198" i="4"/>
  <c r="AC198" i="4"/>
  <c r="AC199" i="4" s="1"/>
  <c r="AD198" i="4"/>
  <c r="AD199" i="4" s="1"/>
  <c r="AE198" i="4"/>
  <c r="AE199" i="4" s="1"/>
  <c r="AF198" i="4"/>
  <c r="AF199" i="4" s="1"/>
  <c r="B198" i="4"/>
  <c r="B199" i="4" s="1"/>
  <c r="A196" i="4"/>
  <c r="C159" i="4"/>
  <c r="D159" i="4"/>
  <c r="D160" i="4" s="1"/>
  <c r="E159" i="4"/>
  <c r="F159" i="4"/>
  <c r="F160" i="4" s="1"/>
  <c r="F161" i="4" s="1"/>
  <c r="F163" i="4" s="1"/>
  <c r="G159" i="4"/>
  <c r="H159" i="4"/>
  <c r="I159" i="4"/>
  <c r="I160" i="4" s="1"/>
  <c r="I161" i="4" s="1"/>
  <c r="I163" i="4" s="1"/>
  <c r="J159" i="4"/>
  <c r="J160" i="4" s="1"/>
  <c r="J161" i="4" s="1"/>
  <c r="J163" i="4" s="1"/>
  <c r="K159" i="4"/>
  <c r="L159" i="4"/>
  <c r="M159" i="4"/>
  <c r="M160" i="4" s="1"/>
  <c r="M162" i="4" s="1"/>
  <c r="N159" i="4"/>
  <c r="N160" i="4" s="1"/>
  <c r="N161" i="4" s="1"/>
  <c r="N163" i="4" s="1"/>
  <c r="O159" i="4"/>
  <c r="P159" i="4"/>
  <c r="Q159" i="4"/>
  <c r="Q160" i="4" s="1"/>
  <c r="R159" i="4"/>
  <c r="R160" i="4" s="1"/>
  <c r="R161" i="4" s="1"/>
  <c r="R163" i="4" s="1"/>
  <c r="S159" i="4"/>
  <c r="T159" i="4"/>
  <c r="T160" i="4" s="1"/>
  <c r="U159" i="4"/>
  <c r="U160" i="4" s="1"/>
  <c r="V159" i="4"/>
  <c r="V160" i="4" s="1"/>
  <c r="V161" i="4" s="1"/>
  <c r="V163" i="4" s="1"/>
  <c r="W159" i="4"/>
  <c r="X159" i="4"/>
  <c r="Y159" i="4"/>
  <c r="Y160" i="4" s="1"/>
  <c r="Y161" i="4" s="1"/>
  <c r="Y163" i="4" s="1"/>
  <c r="Z159" i="4"/>
  <c r="Z160" i="4" s="1"/>
  <c r="Z161" i="4" s="1"/>
  <c r="Z163" i="4" s="1"/>
  <c r="AA159" i="4"/>
  <c r="AB159" i="4"/>
  <c r="AC159" i="4"/>
  <c r="AC160" i="4" s="1"/>
  <c r="AC162" i="4" s="1"/>
  <c r="AD159" i="4"/>
  <c r="AD160" i="4" s="1"/>
  <c r="AD161" i="4" s="1"/>
  <c r="AD163" i="4" s="1"/>
  <c r="AE159" i="4"/>
  <c r="AE160" i="4" s="1"/>
  <c r="AF159" i="4"/>
  <c r="AF160" i="4" s="1"/>
  <c r="AF162" i="4" s="1"/>
  <c r="B159" i="4"/>
  <c r="B160" i="4" s="1"/>
  <c r="B161" i="4" s="1"/>
  <c r="B163" i="4" s="1"/>
  <c r="A157" i="4"/>
  <c r="C120" i="4"/>
  <c r="D120" i="4"/>
  <c r="E120" i="4"/>
  <c r="E121" i="4" s="1"/>
  <c r="E122" i="4" s="1"/>
  <c r="E124" i="4" s="1"/>
  <c r="F120" i="4"/>
  <c r="F121" i="4" s="1"/>
  <c r="F122" i="4" s="1"/>
  <c r="F124" i="4" s="1"/>
  <c r="G120" i="4"/>
  <c r="G121" i="4" s="1"/>
  <c r="H120" i="4"/>
  <c r="H121" i="4" s="1"/>
  <c r="I120" i="4"/>
  <c r="I121" i="4" s="1"/>
  <c r="I123" i="4" s="1"/>
  <c r="J120" i="4"/>
  <c r="J121" i="4" s="1"/>
  <c r="J123" i="4" s="1"/>
  <c r="K120" i="4"/>
  <c r="L120" i="4"/>
  <c r="M120" i="4"/>
  <c r="M121" i="4" s="1"/>
  <c r="M122" i="4" s="1"/>
  <c r="M124" i="4" s="1"/>
  <c r="N120" i="4"/>
  <c r="N121" i="4" s="1"/>
  <c r="N122" i="4" s="1"/>
  <c r="N124" i="4" s="1"/>
  <c r="O120" i="4"/>
  <c r="O121" i="4" s="1"/>
  <c r="P120" i="4"/>
  <c r="P121" i="4" s="1"/>
  <c r="Q120" i="4"/>
  <c r="Q121" i="4" s="1"/>
  <c r="Q123" i="4" s="1"/>
  <c r="R120" i="4"/>
  <c r="R121" i="4" s="1"/>
  <c r="R122" i="4" s="1"/>
  <c r="R124" i="4" s="1"/>
  <c r="S120" i="4"/>
  <c r="T120" i="4"/>
  <c r="U120" i="4"/>
  <c r="U121" i="4" s="1"/>
  <c r="U122" i="4" s="1"/>
  <c r="U124" i="4" s="1"/>
  <c r="V120" i="4"/>
  <c r="V121" i="4" s="1"/>
  <c r="V122" i="4" s="1"/>
  <c r="V124" i="4" s="1"/>
  <c r="W120" i="4"/>
  <c r="X120" i="4"/>
  <c r="X121" i="4" s="1"/>
  <c r="Y120" i="4"/>
  <c r="Y121" i="4" s="1"/>
  <c r="Y123" i="4" s="1"/>
  <c r="Z120" i="4"/>
  <c r="Z121" i="4" s="1"/>
  <c r="AA120" i="4"/>
  <c r="AB120" i="4"/>
  <c r="AC120" i="4"/>
  <c r="AD120" i="4"/>
  <c r="AD121" i="4" s="1"/>
  <c r="AD122" i="4" s="1"/>
  <c r="AD124" i="4" s="1"/>
  <c r="AE120" i="4"/>
  <c r="AE121" i="4" s="1"/>
  <c r="AF120" i="4"/>
  <c r="AF121" i="4" s="1"/>
  <c r="B120" i="4"/>
  <c r="B121" i="4" s="1"/>
  <c r="B122" i="4" s="1"/>
  <c r="B124" i="4" s="1"/>
  <c r="A118" i="4"/>
  <c r="K4" i="5"/>
  <c r="J4" i="5"/>
  <c r="I4" i="5"/>
  <c r="H4" i="5"/>
  <c r="G4" i="5"/>
  <c r="F4" i="5"/>
  <c r="E4" i="5"/>
  <c r="C4" i="5"/>
  <c r="C81" i="4"/>
  <c r="D81" i="4"/>
  <c r="E81" i="4"/>
  <c r="E82" i="4" s="1"/>
  <c r="E84" i="4" s="1"/>
  <c r="F81" i="4"/>
  <c r="F82" i="4" s="1"/>
  <c r="F84" i="4" s="1"/>
  <c r="G81" i="4"/>
  <c r="G82" i="4" s="1"/>
  <c r="G83" i="4" s="1"/>
  <c r="G85" i="4" s="1"/>
  <c r="H81" i="4"/>
  <c r="H82" i="4" s="1"/>
  <c r="I81" i="4"/>
  <c r="I82" i="4" s="1"/>
  <c r="I83" i="4" s="1"/>
  <c r="I85" i="4" s="1"/>
  <c r="J81" i="4"/>
  <c r="J82" i="4" s="1"/>
  <c r="J83" i="4" s="1"/>
  <c r="J85" i="4" s="1"/>
  <c r="K81" i="4"/>
  <c r="L81" i="4"/>
  <c r="M81" i="4"/>
  <c r="M82" i="4" s="1"/>
  <c r="M84" i="4" s="1"/>
  <c r="N81" i="4"/>
  <c r="N82" i="4" s="1"/>
  <c r="N83" i="4" s="1"/>
  <c r="N85" i="4" s="1"/>
  <c r="O81" i="4"/>
  <c r="O82" i="4" s="1"/>
  <c r="P81" i="4"/>
  <c r="P82" i="4" s="1"/>
  <c r="P84" i="4" s="1"/>
  <c r="Q81" i="4"/>
  <c r="Q82" i="4" s="1"/>
  <c r="Q84" i="4" s="1"/>
  <c r="R81" i="4"/>
  <c r="R82" i="4" s="1"/>
  <c r="R83" i="4" s="1"/>
  <c r="R85" i="4" s="1"/>
  <c r="S81" i="4"/>
  <c r="T81" i="4"/>
  <c r="U81" i="4"/>
  <c r="U82" i="4" s="1"/>
  <c r="U84" i="4" s="1"/>
  <c r="V81" i="4"/>
  <c r="V82" i="4" s="1"/>
  <c r="W81" i="4"/>
  <c r="W82" i="4" s="1"/>
  <c r="W83" i="4" s="1"/>
  <c r="W85" i="4" s="1"/>
  <c r="X81" i="4"/>
  <c r="X82" i="4" s="1"/>
  <c r="Y81" i="4"/>
  <c r="Y82" i="4" s="1"/>
  <c r="Y84" i="4" s="1"/>
  <c r="Z81" i="4"/>
  <c r="Z82" i="4" s="1"/>
  <c r="Z83" i="4" s="1"/>
  <c r="Z85" i="4" s="1"/>
  <c r="AA81" i="4"/>
  <c r="AB81" i="4"/>
  <c r="AC81" i="4"/>
  <c r="AC82" i="4" s="1"/>
  <c r="AC84" i="4" s="1"/>
  <c r="AD81" i="4"/>
  <c r="AD82" i="4" s="1"/>
  <c r="AD83" i="4" s="1"/>
  <c r="AD85" i="4" s="1"/>
  <c r="AE81" i="4"/>
  <c r="AE82" i="4" s="1"/>
  <c r="AF81" i="4"/>
  <c r="AF82" i="4" s="1"/>
  <c r="AF84" i="4" s="1"/>
  <c r="B81" i="4"/>
  <c r="A79" i="4"/>
  <c r="C42" i="4"/>
  <c r="D42" i="4"/>
  <c r="D43" i="4" s="1"/>
  <c r="E42" i="4"/>
  <c r="E43" i="4" s="1"/>
  <c r="E44" i="4" s="1"/>
  <c r="E46" i="4" s="1"/>
  <c r="F42" i="4"/>
  <c r="F43" i="4" s="1"/>
  <c r="F44" i="4" s="1"/>
  <c r="F46" i="4" s="1"/>
  <c r="G42" i="4"/>
  <c r="G43" i="4" s="1"/>
  <c r="H42" i="4"/>
  <c r="H43" i="4" s="1"/>
  <c r="I42" i="4"/>
  <c r="I43" i="4" s="1"/>
  <c r="J42" i="4"/>
  <c r="J43" i="4" s="1"/>
  <c r="J45" i="4" s="1"/>
  <c r="K42" i="4"/>
  <c r="L42" i="4"/>
  <c r="M42" i="4"/>
  <c r="N42" i="4"/>
  <c r="N43" i="4" s="1"/>
  <c r="N44" i="4" s="1"/>
  <c r="N46" i="4" s="1"/>
  <c r="O42" i="4"/>
  <c r="O43" i="4" s="1"/>
  <c r="P42" i="4"/>
  <c r="P43" i="4" s="1"/>
  <c r="Q42" i="4"/>
  <c r="Q43" i="4" s="1"/>
  <c r="Q45" i="4" s="1"/>
  <c r="R42" i="4"/>
  <c r="R43" i="4" s="1"/>
  <c r="R44" i="4" s="1"/>
  <c r="R46" i="4" s="1"/>
  <c r="S42" i="4"/>
  <c r="T42" i="4"/>
  <c r="T43" i="4" s="1"/>
  <c r="U42" i="4"/>
  <c r="U43" i="4" s="1"/>
  <c r="U45" i="4" s="1"/>
  <c r="V42" i="4"/>
  <c r="V43" i="4" s="1"/>
  <c r="V44" i="4" s="1"/>
  <c r="V46" i="4" s="1"/>
  <c r="W42" i="4"/>
  <c r="X42" i="4"/>
  <c r="X43" i="4" s="1"/>
  <c r="Y42" i="4"/>
  <c r="Y43" i="4" s="1"/>
  <c r="Y45" i="4" s="1"/>
  <c r="Z42" i="4"/>
  <c r="Z43" i="4" s="1"/>
  <c r="Z45" i="4" s="1"/>
  <c r="AA42" i="4"/>
  <c r="AB42" i="4"/>
  <c r="AC42" i="4"/>
  <c r="AC43" i="4" s="1"/>
  <c r="AC45" i="4" s="1"/>
  <c r="AD42" i="4"/>
  <c r="AD43" i="4" s="1"/>
  <c r="AD44" i="4" s="1"/>
  <c r="AD46" i="4" s="1"/>
  <c r="AE42" i="4"/>
  <c r="AF42" i="4"/>
  <c r="AF43" i="4" s="1"/>
  <c r="B42" i="4"/>
  <c r="B43" i="4" s="1"/>
  <c r="B44" i="4" s="1"/>
  <c r="B46" i="4" s="1"/>
  <c r="A40" i="4"/>
  <c r="A1" i="4"/>
  <c r="C3" i="4"/>
  <c r="D3" i="4"/>
  <c r="D4" i="4" s="1"/>
  <c r="D5" i="4" s="1"/>
  <c r="D7" i="4" s="1"/>
  <c r="E3" i="4"/>
  <c r="E4" i="4" s="1"/>
  <c r="F3" i="4"/>
  <c r="F4" i="4" s="1"/>
  <c r="F5" i="4" s="1"/>
  <c r="F7" i="4" s="1"/>
  <c r="G3" i="4"/>
  <c r="H3" i="4"/>
  <c r="I3" i="4"/>
  <c r="I4" i="4" s="1"/>
  <c r="J3" i="4"/>
  <c r="J4" i="4" s="1"/>
  <c r="J5" i="4" s="1"/>
  <c r="J7" i="4" s="1"/>
  <c r="K3" i="4"/>
  <c r="L3" i="4"/>
  <c r="M3" i="4"/>
  <c r="N3" i="4"/>
  <c r="O3" i="4"/>
  <c r="O4" i="4" s="1"/>
  <c r="P3" i="4"/>
  <c r="P4" i="4" s="1"/>
  <c r="Q3" i="4"/>
  <c r="Q4" i="4" s="1"/>
  <c r="R3" i="4"/>
  <c r="R4" i="4" s="1"/>
  <c r="S3" i="4"/>
  <c r="T3" i="4"/>
  <c r="T4" i="4" s="1"/>
  <c r="U3" i="4"/>
  <c r="U4" i="4" s="1"/>
  <c r="V3" i="4"/>
  <c r="W3" i="4"/>
  <c r="X3" i="4"/>
  <c r="X4" i="4" s="1"/>
  <c r="Y3" i="4"/>
  <c r="Y4" i="4" s="1"/>
  <c r="Z3" i="4"/>
  <c r="Z4" i="4" s="1"/>
  <c r="AA3" i="4"/>
  <c r="AB3" i="4"/>
  <c r="AB4" i="4" s="1"/>
  <c r="AB6" i="4" s="1"/>
  <c r="AC3" i="4"/>
  <c r="AC4" i="4" s="1"/>
  <c r="AD3" i="4"/>
  <c r="AD4" i="4" s="1"/>
  <c r="AD6" i="4" s="1"/>
  <c r="AE3" i="4"/>
  <c r="AE4" i="4" s="1"/>
  <c r="AF3" i="4"/>
  <c r="AF4" i="4" s="1"/>
  <c r="B3" i="4"/>
  <c r="B4" i="4" s="1"/>
  <c r="B6" i="4" s="1"/>
  <c r="AB199" i="4"/>
  <c r="AA199" i="4"/>
  <c r="V199" i="4"/>
  <c r="T199" i="4"/>
  <c r="S199" i="4"/>
  <c r="L199" i="4"/>
  <c r="K199" i="4"/>
  <c r="J199" i="4"/>
  <c r="D199" i="4"/>
  <c r="C199" i="4"/>
  <c r="H160" i="4"/>
  <c r="H162" i="4" s="1"/>
  <c r="E160" i="4"/>
  <c r="E162" i="4" s="1"/>
  <c r="AB160" i="4"/>
  <c r="AA160" i="4"/>
  <c r="X160" i="4"/>
  <c r="X162" i="4" s="1"/>
  <c r="W160" i="4"/>
  <c r="S160" i="4"/>
  <c r="P160" i="4"/>
  <c r="O160" i="4"/>
  <c r="O161" i="4" s="1"/>
  <c r="O163" i="4" s="1"/>
  <c r="L160" i="4"/>
  <c r="K160" i="4"/>
  <c r="G160" i="4"/>
  <c r="C160" i="4"/>
  <c r="T121" i="4"/>
  <c r="T123" i="4" s="1"/>
  <c r="AC121" i="4"/>
  <c r="AC122" i="4" s="1"/>
  <c r="AC124" i="4" s="1"/>
  <c r="AB121" i="4"/>
  <c r="AA121" i="4"/>
  <c r="AA122" i="4" s="1"/>
  <c r="AA124" i="4" s="1"/>
  <c r="W121" i="4"/>
  <c r="S121" i="4"/>
  <c r="L121" i="4"/>
  <c r="K121" i="4"/>
  <c r="K122" i="4" s="1"/>
  <c r="K124" i="4" s="1"/>
  <c r="D121" i="4"/>
  <c r="D123" i="4" s="1"/>
  <c r="C121" i="4"/>
  <c r="AB82" i="4"/>
  <c r="AA82" i="4"/>
  <c r="T82" i="4"/>
  <c r="S82" i="4"/>
  <c r="L82" i="4"/>
  <c r="K82" i="4"/>
  <c r="D82" i="4"/>
  <c r="C82" i="4"/>
  <c r="B82" i="4"/>
  <c r="B83" i="4" s="1"/>
  <c r="B85" i="4" s="1"/>
  <c r="AB43" i="4"/>
  <c r="AB45" i="4" s="1"/>
  <c r="S43" i="4"/>
  <c r="S44" i="4" s="1"/>
  <c r="S46" i="4" s="1"/>
  <c r="C43" i="4"/>
  <c r="C44" i="4" s="1"/>
  <c r="C46" i="4" s="1"/>
  <c r="AE43" i="4"/>
  <c r="AA43" i="4"/>
  <c r="W43" i="4"/>
  <c r="M43" i="4"/>
  <c r="M45" i="4" s="1"/>
  <c r="L43" i="4"/>
  <c r="L45" i="4" s="1"/>
  <c r="K43" i="4"/>
  <c r="V4" i="4"/>
  <c r="V5" i="4" s="1"/>
  <c r="V7" i="4" s="1"/>
  <c r="N4" i="4"/>
  <c r="N5" i="4" s="1"/>
  <c r="N7" i="4" s="1"/>
  <c r="L4" i="4"/>
  <c r="L5" i="4" s="1"/>
  <c r="L7" i="4" s="1"/>
  <c r="AA4" i="4"/>
  <c r="W4" i="4"/>
  <c r="S4" i="4"/>
  <c r="M4" i="4"/>
  <c r="K4" i="4"/>
  <c r="H4" i="4"/>
  <c r="G4" i="4"/>
  <c r="C4" i="4"/>
  <c r="T45" i="4" l="1"/>
  <c r="T44" i="4"/>
  <c r="T46" i="4" s="1"/>
  <c r="Q161" i="4"/>
  <c r="Q163" i="4" s="1"/>
  <c r="Q162" i="4"/>
  <c r="F162" i="4"/>
  <c r="U162" i="4"/>
  <c r="U161" i="4"/>
  <c r="U163" i="4" s="1"/>
  <c r="P162" i="4"/>
  <c r="P161" i="4"/>
  <c r="P163" i="4" s="1"/>
  <c r="E161" i="4"/>
  <c r="E163" i="4" s="1"/>
  <c r="R162" i="4"/>
  <c r="V162" i="4"/>
  <c r="AF161" i="4"/>
  <c r="AF163" i="4" s="1"/>
  <c r="B162" i="4"/>
  <c r="Z123" i="4"/>
  <c r="Z122" i="4"/>
  <c r="Z124" i="4" s="1"/>
  <c r="AB123" i="4"/>
  <c r="AB122" i="4"/>
  <c r="AB124" i="4" s="1"/>
  <c r="L123" i="4"/>
  <c r="L122" i="4"/>
  <c r="L124" i="4" s="1"/>
  <c r="B123" i="4"/>
  <c r="R123" i="4"/>
  <c r="Q122" i="4"/>
  <c r="Q124" i="4" s="1"/>
  <c r="J122" i="4"/>
  <c r="J124" i="4" s="1"/>
  <c r="V84" i="4"/>
  <c r="V83" i="4"/>
  <c r="V85" i="4" s="1"/>
  <c r="Z84" i="4"/>
  <c r="AD84" i="4"/>
  <c r="H84" i="4"/>
  <c r="H83" i="4"/>
  <c r="H85" i="4" s="1"/>
  <c r="X84" i="4"/>
  <c r="X83" i="4"/>
  <c r="X85" i="4" s="1"/>
  <c r="Y83" i="4"/>
  <c r="Y85" i="4" s="1"/>
  <c r="F83" i="4"/>
  <c r="F85" i="4" s="1"/>
  <c r="AC83" i="4"/>
  <c r="AC85" i="4" s="1"/>
  <c r="I84" i="4"/>
  <c r="J84" i="4"/>
  <c r="M83" i="4"/>
  <c r="M85" i="4" s="1"/>
  <c r="N84" i="4"/>
  <c r="Q83" i="4"/>
  <c r="Q85" i="4" s="1"/>
  <c r="U44" i="4"/>
  <c r="U46" i="4" s="1"/>
  <c r="I45" i="4"/>
  <c r="I44" i="4"/>
  <c r="I46" i="4" s="1"/>
  <c r="D45" i="4"/>
  <c r="D44" i="4"/>
  <c r="D46" i="4" s="1"/>
  <c r="AC44" i="4"/>
  <c r="AC46" i="4" s="1"/>
  <c r="Y44" i="4"/>
  <c r="Y46" i="4" s="1"/>
  <c r="E45" i="4"/>
  <c r="F45" i="4"/>
  <c r="M44" i="4"/>
  <c r="M46" i="4" s="1"/>
  <c r="V45" i="4"/>
  <c r="B5" i="4"/>
  <c r="B7" i="4" s="1"/>
  <c r="AE6" i="4"/>
  <c r="AE5" i="4"/>
  <c r="AE7" i="4" s="1"/>
  <c r="H6" i="4"/>
  <c r="H5" i="4"/>
  <c r="H7" i="4" s="1"/>
  <c r="X6" i="4"/>
  <c r="X5" i="4"/>
  <c r="X7" i="4" s="1"/>
  <c r="AF6" i="4"/>
  <c r="AF5" i="4"/>
  <c r="AF7" i="4" s="1"/>
  <c r="W6" i="4"/>
  <c r="W5" i="4"/>
  <c r="W7" i="4" s="1"/>
  <c r="I6" i="4"/>
  <c r="I5" i="4"/>
  <c r="I7" i="4" s="1"/>
  <c r="Q6" i="4"/>
  <c r="Q5" i="4"/>
  <c r="Q7" i="4" s="1"/>
  <c r="Y6" i="4"/>
  <c r="Y5" i="4"/>
  <c r="Y7" i="4" s="1"/>
  <c r="G6" i="4"/>
  <c r="G5" i="4"/>
  <c r="G7" i="4" s="1"/>
  <c r="O6" i="4"/>
  <c r="O5" i="4"/>
  <c r="O7" i="4" s="1"/>
  <c r="P6" i="4"/>
  <c r="P5" i="4"/>
  <c r="P7" i="4" s="1"/>
  <c r="R6" i="4"/>
  <c r="R5" i="4"/>
  <c r="R7" i="4" s="1"/>
  <c r="Z6" i="4"/>
  <c r="Z5" i="4"/>
  <c r="Z7" i="4" s="1"/>
  <c r="T5" i="4"/>
  <c r="T7" i="4" s="1"/>
  <c r="T6" i="4"/>
  <c r="J6" i="4"/>
  <c r="L6" i="4"/>
  <c r="C122" i="4"/>
  <c r="C124" i="4" s="1"/>
  <c r="C123" i="4"/>
  <c r="S122" i="4"/>
  <c r="S124" i="4" s="1"/>
  <c r="S123" i="4"/>
  <c r="G161" i="4"/>
  <c r="G163" i="4" s="1"/>
  <c r="G162" i="4"/>
  <c r="W161" i="4"/>
  <c r="W163" i="4" s="1"/>
  <c r="W162" i="4"/>
  <c r="O83" i="4"/>
  <c r="O85" i="4" s="1"/>
  <c r="O84" i="4"/>
  <c r="AE83" i="4"/>
  <c r="AE85" i="4" s="1"/>
  <c r="AE84" i="4"/>
  <c r="P44" i="4"/>
  <c r="P46" i="4" s="1"/>
  <c r="P45" i="4"/>
  <c r="AF44" i="4"/>
  <c r="AF46" i="4" s="1"/>
  <c r="AF45" i="4"/>
  <c r="C6" i="4"/>
  <c r="C5" i="4"/>
  <c r="C7" i="4" s="1"/>
  <c r="AA6" i="4"/>
  <c r="AA5" i="4"/>
  <c r="AA7" i="4" s="1"/>
  <c r="H122" i="4"/>
  <c r="H124" i="4" s="1"/>
  <c r="H123" i="4"/>
  <c r="X122" i="4"/>
  <c r="X124" i="4" s="1"/>
  <c r="X123" i="4"/>
  <c r="L161" i="4"/>
  <c r="L163" i="4" s="1"/>
  <c r="L162" i="4"/>
  <c r="AB161" i="4"/>
  <c r="AB163" i="4" s="1"/>
  <c r="AB162" i="4"/>
  <c r="X44" i="4"/>
  <c r="X46" i="4" s="1"/>
  <c r="X45" i="4"/>
  <c r="K5" i="4"/>
  <c r="K7" i="4" s="1"/>
  <c r="K6" i="4"/>
  <c r="S6" i="4"/>
  <c r="S5" i="4"/>
  <c r="S7" i="4" s="1"/>
  <c r="K44" i="4"/>
  <c r="K46" i="4" s="1"/>
  <c r="K45" i="4"/>
  <c r="AA44" i="4"/>
  <c r="AA46" i="4" s="1"/>
  <c r="AA45" i="4"/>
  <c r="D83" i="4"/>
  <c r="D85" i="4" s="1"/>
  <c r="D84" i="4"/>
  <c r="L83" i="4"/>
  <c r="L85" i="4" s="1"/>
  <c r="L84" i="4"/>
  <c r="T83" i="4"/>
  <c r="T85" i="4" s="1"/>
  <c r="T84" i="4"/>
  <c r="AB83" i="4"/>
  <c r="AB85" i="4" s="1"/>
  <c r="AB84" i="4"/>
  <c r="H44" i="4"/>
  <c r="H46" i="4" s="1"/>
  <c r="H45" i="4"/>
  <c r="E5" i="4"/>
  <c r="E7" i="4" s="1"/>
  <c r="E6" i="4"/>
  <c r="M5" i="4"/>
  <c r="M7" i="4" s="1"/>
  <c r="M6" i="4"/>
  <c r="U6" i="4"/>
  <c r="U5" i="4"/>
  <c r="U7" i="4" s="1"/>
  <c r="AC6" i="4"/>
  <c r="AC5" i="4"/>
  <c r="AC7" i="4" s="1"/>
  <c r="AE161" i="4"/>
  <c r="AE163" i="4" s="1"/>
  <c r="AE162" i="4"/>
  <c r="S84" i="4"/>
  <c r="S83" i="4"/>
  <c r="S85" i="4" s="1"/>
  <c r="AC123" i="4"/>
  <c r="Q200" i="4"/>
  <c r="Q202" i="4" s="1"/>
  <c r="Q201" i="4"/>
  <c r="B200" i="4"/>
  <c r="B202" i="4" s="1"/>
  <c r="B201" i="4"/>
  <c r="W123" i="4"/>
  <c r="W122" i="4"/>
  <c r="W124" i="4" s="1"/>
  <c r="AF122" i="4"/>
  <c r="AF124" i="4" s="1"/>
  <c r="AF123" i="4"/>
  <c r="C200" i="4"/>
  <c r="C202" i="4" s="1"/>
  <c r="C201" i="4"/>
  <c r="K200" i="4"/>
  <c r="K202" i="4" s="1"/>
  <c r="K201" i="4"/>
  <c r="S200" i="4"/>
  <c r="S202" i="4" s="1"/>
  <c r="S201" i="4"/>
  <c r="AA200" i="4"/>
  <c r="AA202" i="4" s="1"/>
  <c r="AA201" i="4"/>
  <c r="C84" i="4"/>
  <c r="C83" i="4"/>
  <c r="C85" i="4" s="1"/>
  <c r="R200" i="4"/>
  <c r="R202" i="4" s="1"/>
  <c r="R201" i="4"/>
  <c r="O123" i="4"/>
  <c r="O122" i="4"/>
  <c r="O124" i="4" s="1"/>
  <c r="T161" i="4"/>
  <c r="T163" i="4" s="1"/>
  <c r="T162" i="4"/>
  <c r="D6" i="4"/>
  <c r="Z44" i="4"/>
  <c r="Z46" i="4" s="1"/>
  <c r="D200" i="4"/>
  <c r="D202" i="4" s="1"/>
  <c r="D201" i="4"/>
  <c r="L200" i="4"/>
  <c r="L202" i="4" s="1"/>
  <c r="L201" i="4"/>
  <c r="T200" i="4"/>
  <c r="T202" i="4" s="1"/>
  <c r="T201" i="4"/>
  <c r="AB200" i="4"/>
  <c r="AB202" i="4" s="1"/>
  <c r="AB201" i="4"/>
  <c r="AA84" i="4"/>
  <c r="AA83" i="4"/>
  <c r="AA85" i="4" s="1"/>
  <c r="G123" i="4"/>
  <c r="G122" i="4"/>
  <c r="G124" i="4" s="1"/>
  <c r="AE123" i="4"/>
  <c r="AE122" i="4"/>
  <c r="AE124" i="4" s="1"/>
  <c r="P122" i="4"/>
  <c r="P124" i="4" s="1"/>
  <c r="P123" i="4"/>
  <c r="D161" i="4"/>
  <c r="D163" i="4" s="1"/>
  <c r="D162" i="4"/>
  <c r="J44" i="4"/>
  <c r="J46" i="4" s="1"/>
  <c r="AB5" i="4"/>
  <c r="AB7" i="4" s="1"/>
  <c r="N6" i="4"/>
  <c r="L44" i="4"/>
  <c r="L46" i="4" s="1"/>
  <c r="AB44" i="4"/>
  <c r="AB46" i="4" s="1"/>
  <c r="P83" i="4"/>
  <c r="P85" i="4" s="1"/>
  <c r="AF83" i="4"/>
  <c r="AF85" i="4" s="1"/>
  <c r="D122" i="4"/>
  <c r="D124" i="4" s="1"/>
  <c r="T122" i="4"/>
  <c r="T124" i="4" s="1"/>
  <c r="E123" i="4"/>
  <c r="U123" i="4"/>
  <c r="C162" i="4"/>
  <c r="C161" i="4"/>
  <c r="C163" i="4" s="1"/>
  <c r="K162" i="4"/>
  <c r="K161" i="4"/>
  <c r="K163" i="4" s="1"/>
  <c r="S162" i="4"/>
  <c r="S161" i="4"/>
  <c r="S163" i="4" s="1"/>
  <c r="AA162" i="4"/>
  <c r="AA161" i="4"/>
  <c r="AA163" i="4" s="1"/>
  <c r="H161" i="4"/>
  <c r="H163" i="4" s="1"/>
  <c r="X161" i="4"/>
  <c r="X163" i="4" s="1"/>
  <c r="I162" i="4"/>
  <c r="Y162" i="4"/>
  <c r="E200" i="4"/>
  <c r="E202" i="4" s="1"/>
  <c r="E201" i="4"/>
  <c r="M200" i="4"/>
  <c r="M202" i="4" s="1"/>
  <c r="M201" i="4"/>
  <c r="U200" i="4"/>
  <c r="U202" i="4" s="1"/>
  <c r="U201" i="4"/>
  <c r="AC200" i="4"/>
  <c r="AC202" i="4" s="1"/>
  <c r="AC201" i="4"/>
  <c r="K84" i="4"/>
  <c r="K83" i="4"/>
  <c r="K85" i="4" s="1"/>
  <c r="M123" i="4"/>
  <c r="I200" i="4"/>
  <c r="I202" i="4" s="1"/>
  <c r="I201" i="4"/>
  <c r="Z200" i="4"/>
  <c r="Z202" i="4" s="1"/>
  <c r="Z201" i="4"/>
  <c r="F6" i="4"/>
  <c r="N45" i="4"/>
  <c r="AD45" i="4"/>
  <c r="B84" i="4"/>
  <c r="R84" i="4"/>
  <c r="F123" i="4"/>
  <c r="V123" i="4"/>
  <c r="J162" i="4"/>
  <c r="Z162" i="4"/>
  <c r="F200" i="4"/>
  <c r="F202" i="4" s="1"/>
  <c r="F201" i="4"/>
  <c r="N200" i="4"/>
  <c r="N202" i="4" s="1"/>
  <c r="N201" i="4"/>
  <c r="V200" i="4"/>
  <c r="V202" i="4" s="1"/>
  <c r="V201" i="4"/>
  <c r="AD200" i="4"/>
  <c r="AD202" i="4" s="1"/>
  <c r="AD201" i="4"/>
  <c r="Y200" i="4"/>
  <c r="Y202" i="4" s="1"/>
  <c r="Y201" i="4"/>
  <c r="N123" i="4"/>
  <c r="AD123" i="4"/>
  <c r="J200" i="4"/>
  <c r="J202" i="4" s="1"/>
  <c r="J201" i="4"/>
  <c r="V6" i="4"/>
  <c r="AD5" i="4"/>
  <c r="AD7" i="4" s="1"/>
  <c r="G45" i="4"/>
  <c r="G44" i="4"/>
  <c r="G46" i="4" s="1"/>
  <c r="O45" i="4"/>
  <c r="O44" i="4"/>
  <c r="O46" i="4" s="1"/>
  <c r="W45" i="4"/>
  <c r="W44" i="4"/>
  <c r="W46" i="4" s="1"/>
  <c r="AE45" i="4"/>
  <c r="AE44" i="4"/>
  <c r="AE46" i="4" s="1"/>
  <c r="Q44" i="4"/>
  <c r="Q46" i="4" s="1"/>
  <c r="B45" i="4"/>
  <c r="R45" i="4"/>
  <c r="E83" i="4"/>
  <c r="E85" i="4" s="1"/>
  <c r="U83" i="4"/>
  <c r="U85" i="4" s="1"/>
  <c r="I122" i="4"/>
  <c r="I124" i="4" s="1"/>
  <c r="Y122" i="4"/>
  <c r="Y124" i="4" s="1"/>
  <c r="M161" i="4"/>
  <c r="M163" i="4" s="1"/>
  <c r="AC161" i="4"/>
  <c r="AC163" i="4" s="1"/>
  <c r="N162" i="4"/>
  <c r="AD162" i="4"/>
  <c r="G201" i="4"/>
  <c r="G200" i="4"/>
  <c r="G202" i="4" s="1"/>
  <c r="O201" i="4"/>
  <c r="O200" i="4"/>
  <c r="O202" i="4" s="1"/>
  <c r="W201" i="4"/>
  <c r="W200" i="4"/>
  <c r="W202" i="4" s="1"/>
  <c r="AE201" i="4"/>
  <c r="AE200" i="4"/>
  <c r="AE202" i="4" s="1"/>
  <c r="C45" i="4"/>
  <c r="S45" i="4"/>
  <c r="G84" i="4"/>
  <c r="W84" i="4"/>
  <c r="K123" i="4"/>
  <c r="AA123" i="4"/>
  <c r="O162" i="4"/>
  <c r="H200" i="4"/>
  <c r="H202" i="4" s="1"/>
  <c r="H201" i="4"/>
  <c r="P200" i="4"/>
  <c r="P202" i="4" s="1"/>
  <c r="P201" i="4"/>
  <c r="X200" i="4"/>
  <c r="X202" i="4" s="1"/>
  <c r="X201" i="4"/>
  <c r="AF200" i="4"/>
  <c r="AF202" i="4" s="1"/>
  <c r="AF201" i="4"/>
  <c r="A1" i="5"/>
  <c r="C198" i="2"/>
  <c r="C199" i="2" s="1"/>
  <c r="D198" i="2"/>
  <c r="D199" i="2" s="1"/>
  <c r="E198" i="2"/>
  <c r="E199" i="2" s="1"/>
  <c r="F198" i="2"/>
  <c r="F199" i="2" s="1"/>
  <c r="F200" i="2" s="1"/>
  <c r="F202" i="2" s="1"/>
  <c r="G198" i="2"/>
  <c r="G199" i="2" s="1"/>
  <c r="G201" i="2" s="1"/>
  <c r="H198" i="2"/>
  <c r="H199" i="2" s="1"/>
  <c r="I198" i="2"/>
  <c r="I199" i="2" s="1"/>
  <c r="J198" i="2"/>
  <c r="J199" i="2" s="1"/>
  <c r="K198" i="2"/>
  <c r="K199" i="2" s="1"/>
  <c r="L198" i="2"/>
  <c r="L199" i="2" s="1"/>
  <c r="M198" i="2"/>
  <c r="M199" i="2" s="1"/>
  <c r="N198" i="2"/>
  <c r="N199" i="2" s="1"/>
  <c r="N200" i="2" s="1"/>
  <c r="N202" i="2" s="1"/>
  <c r="O198" i="2"/>
  <c r="O199" i="2" s="1"/>
  <c r="P198" i="2"/>
  <c r="P199" i="2" s="1"/>
  <c r="Q198" i="2"/>
  <c r="Q199" i="2" s="1"/>
  <c r="R198" i="2"/>
  <c r="R199" i="2" s="1"/>
  <c r="S198" i="2"/>
  <c r="T198" i="2"/>
  <c r="U198" i="2"/>
  <c r="U199" i="2" s="1"/>
  <c r="V198" i="2"/>
  <c r="V199" i="2" s="1"/>
  <c r="V200" i="2" s="1"/>
  <c r="V202" i="2" s="1"/>
  <c r="W198" i="2"/>
  <c r="W199" i="2" s="1"/>
  <c r="W201" i="2" s="1"/>
  <c r="X198" i="2"/>
  <c r="X199" i="2" s="1"/>
  <c r="X200" i="2" s="1"/>
  <c r="X202" i="2" s="1"/>
  <c r="Y198" i="2"/>
  <c r="Y199" i="2" s="1"/>
  <c r="Z198" i="2"/>
  <c r="Z199" i="2" s="1"/>
  <c r="AA198" i="2"/>
  <c r="AA199" i="2" s="1"/>
  <c r="AB198" i="2"/>
  <c r="AB199" i="2" s="1"/>
  <c r="AC198" i="2"/>
  <c r="AC199" i="2" s="1"/>
  <c r="AD198" i="2"/>
  <c r="AD199" i="2" s="1"/>
  <c r="AD200" i="2" s="1"/>
  <c r="AD202" i="2" s="1"/>
  <c r="AE198" i="2"/>
  <c r="AE199" i="2" s="1"/>
  <c r="AF198" i="2"/>
  <c r="AF199" i="2" s="1"/>
  <c r="B198" i="2"/>
  <c r="B199" i="2" s="1"/>
  <c r="A196" i="2"/>
  <c r="T199" i="2"/>
  <c r="S199" i="2"/>
  <c r="C159" i="2"/>
  <c r="C160" i="2" s="1"/>
  <c r="D159" i="2"/>
  <c r="D160" i="2" s="1"/>
  <c r="E159" i="2"/>
  <c r="E160" i="2" s="1"/>
  <c r="F159" i="2"/>
  <c r="F160" i="2" s="1"/>
  <c r="F161" i="2" s="1"/>
  <c r="F163" i="2" s="1"/>
  <c r="G159" i="2"/>
  <c r="G160" i="2" s="1"/>
  <c r="H159" i="2"/>
  <c r="H160" i="2" s="1"/>
  <c r="I159" i="2"/>
  <c r="I160" i="2" s="1"/>
  <c r="J159" i="2"/>
  <c r="J160" i="2" s="1"/>
  <c r="K159" i="2"/>
  <c r="K160" i="2" s="1"/>
  <c r="L159" i="2"/>
  <c r="L160" i="2" s="1"/>
  <c r="M159" i="2"/>
  <c r="M160" i="2" s="1"/>
  <c r="N159" i="2"/>
  <c r="N160" i="2" s="1"/>
  <c r="N161" i="2" s="1"/>
  <c r="N163" i="2" s="1"/>
  <c r="O159" i="2"/>
  <c r="O160" i="2" s="1"/>
  <c r="O162" i="2" s="1"/>
  <c r="P159" i="2"/>
  <c r="P160" i="2" s="1"/>
  <c r="P161" i="2" s="1"/>
  <c r="P163" i="2" s="1"/>
  <c r="Q159" i="2"/>
  <c r="Q160" i="2" s="1"/>
  <c r="R159" i="2"/>
  <c r="R160" i="2" s="1"/>
  <c r="S159" i="2"/>
  <c r="S160" i="2" s="1"/>
  <c r="T159" i="2"/>
  <c r="T160" i="2" s="1"/>
  <c r="U159" i="2"/>
  <c r="U160" i="2" s="1"/>
  <c r="V159" i="2"/>
  <c r="V160" i="2" s="1"/>
  <c r="V161" i="2" s="1"/>
  <c r="V163" i="2" s="1"/>
  <c r="W159" i="2"/>
  <c r="W160" i="2" s="1"/>
  <c r="X159" i="2"/>
  <c r="X160" i="2" s="1"/>
  <c r="Y159" i="2"/>
  <c r="Y160" i="2" s="1"/>
  <c r="Z159" i="2"/>
  <c r="Z160" i="2" s="1"/>
  <c r="AA159" i="2"/>
  <c r="AA160" i="2" s="1"/>
  <c r="AB159" i="2"/>
  <c r="AB160" i="2" s="1"/>
  <c r="AC159" i="2"/>
  <c r="AC160" i="2" s="1"/>
  <c r="AD159" i="2"/>
  <c r="AD160" i="2" s="1"/>
  <c r="AD161" i="2" s="1"/>
  <c r="AD163" i="2" s="1"/>
  <c r="AE159" i="2"/>
  <c r="AE160" i="2" s="1"/>
  <c r="AF159" i="2"/>
  <c r="AF160" i="2" s="1"/>
  <c r="B159" i="2"/>
  <c r="B160" i="2" s="1"/>
  <c r="A157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B3" i="2"/>
  <c r="C120" i="2"/>
  <c r="C121" i="2" s="1"/>
  <c r="D120" i="2"/>
  <c r="D121" i="2" s="1"/>
  <c r="E120" i="2"/>
  <c r="E121" i="2" s="1"/>
  <c r="F120" i="2"/>
  <c r="F121" i="2" s="1"/>
  <c r="F122" i="2" s="1"/>
  <c r="F124" i="2" s="1"/>
  <c r="G120" i="2"/>
  <c r="G121" i="2" s="1"/>
  <c r="H120" i="2"/>
  <c r="H121" i="2" s="1"/>
  <c r="I120" i="2"/>
  <c r="I121" i="2" s="1"/>
  <c r="J120" i="2"/>
  <c r="J121" i="2" s="1"/>
  <c r="K120" i="2"/>
  <c r="K121" i="2" s="1"/>
  <c r="L120" i="2"/>
  <c r="L121" i="2" s="1"/>
  <c r="M120" i="2"/>
  <c r="M121" i="2" s="1"/>
  <c r="N120" i="2"/>
  <c r="N121" i="2" s="1"/>
  <c r="N122" i="2" s="1"/>
  <c r="N124" i="2" s="1"/>
  <c r="O120" i="2"/>
  <c r="O121" i="2" s="1"/>
  <c r="O123" i="2" s="1"/>
  <c r="P120" i="2"/>
  <c r="P121" i="2" s="1"/>
  <c r="P122" i="2" s="1"/>
  <c r="P124" i="2" s="1"/>
  <c r="Q120" i="2"/>
  <c r="Q121" i="2" s="1"/>
  <c r="R120" i="2"/>
  <c r="R121" i="2" s="1"/>
  <c r="S120" i="2"/>
  <c r="S121" i="2" s="1"/>
  <c r="T120" i="2"/>
  <c r="T121" i="2" s="1"/>
  <c r="U120" i="2"/>
  <c r="U121" i="2" s="1"/>
  <c r="V120" i="2"/>
  <c r="V121" i="2" s="1"/>
  <c r="V122" i="2" s="1"/>
  <c r="V124" i="2" s="1"/>
  <c r="W120" i="2"/>
  <c r="W121" i="2" s="1"/>
  <c r="W123" i="2" s="1"/>
  <c r="X120" i="2"/>
  <c r="X121" i="2" s="1"/>
  <c r="Y120" i="2"/>
  <c r="Y121" i="2" s="1"/>
  <c r="Z120" i="2"/>
  <c r="Z121" i="2" s="1"/>
  <c r="AA120" i="2"/>
  <c r="AA121" i="2" s="1"/>
  <c r="AB120" i="2"/>
  <c r="AB121" i="2" s="1"/>
  <c r="AC120" i="2"/>
  <c r="AC121" i="2" s="1"/>
  <c r="AD120" i="2"/>
  <c r="AD121" i="2" s="1"/>
  <c r="AD122" i="2" s="1"/>
  <c r="AD124" i="2" s="1"/>
  <c r="AE120" i="2"/>
  <c r="AE121" i="2" s="1"/>
  <c r="AF120" i="2"/>
  <c r="AF121" i="2" s="1"/>
  <c r="B120" i="2"/>
  <c r="B121" i="2" s="1"/>
  <c r="A118" i="2"/>
  <c r="C81" i="2"/>
  <c r="C82" i="2" s="1"/>
  <c r="C83" i="2" s="1"/>
  <c r="C85" i="2" s="1"/>
  <c r="D81" i="2"/>
  <c r="D82" i="2" s="1"/>
  <c r="D83" i="2" s="1"/>
  <c r="D85" i="2" s="1"/>
  <c r="E81" i="2"/>
  <c r="E82" i="2" s="1"/>
  <c r="F81" i="2"/>
  <c r="F82" i="2" s="1"/>
  <c r="F83" i="2" s="1"/>
  <c r="F85" i="2" s="1"/>
  <c r="G81" i="2"/>
  <c r="G82" i="2" s="1"/>
  <c r="G84" i="2" s="1"/>
  <c r="H81" i="2"/>
  <c r="H82" i="2" s="1"/>
  <c r="I81" i="2"/>
  <c r="I82" i="2" s="1"/>
  <c r="J81" i="2"/>
  <c r="J82" i="2" s="1"/>
  <c r="K81" i="2"/>
  <c r="K82" i="2" s="1"/>
  <c r="K84" i="2" s="1"/>
  <c r="L81" i="2"/>
  <c r="L82" i="2" s="1"/>
  <c r="L84" i="2" s="1"/>
  <c r="M81" i="2"/>
  <c r="M82" i="2" s="1"/>
  <c r="N81" i="2"/>
  <c r="N82" i="2" s="1"/>
  <c r="N83" i="2" s="1"/>
  <c r="N85" i="2" s="1"/>
  <c r="O81" i="2"/>
  <c r="O82" i="2" s="1"/>
  <c r="O84" i="2" s="1"/>
  <c r="P81" i="2"/>
  <c r="P82" i="2" s="1"/>
  <c r="Q81" i="2"/>
  <c r="Q82" i="2" s="1"/>
  <c r="R81" i="2"/>
  <c r="R82" i="2" s="1"/>
  <c r="S81" i="2"/>
  <c r="S82" i="2" s="1"/>
  <c r="S83" i="2" s="1"/>
  <c r="S85" i="2" s="1"/>
  <c r="T81" i="2"/>
  <c r="T82" i="2" s="1"/>
  <c r="T83" i="2" s="1"/>
  <c r="T85" i="2" s="1"/>
  <c r="U81" i="2"/>
  <c r="U82" i="2" s="1"/>
  <c r="V81" i="2"/>
  <c r="V82" i="2" s="1"/>
  <c r="V83" i="2" s="1"/>
  <c r="V85" i="2" s="1"/>
  <c r="W81" i="2"/>
  <c r="W82" i="2" s="1"/>
  <c r="W84" i="2" s="1"/>
  <c r="X81" i="2"/>
  <c r="X82" i="2" s="1"/>
  <c r="Y81" i="2"/>
  <c r="Y82" i="2" s="1"/>
  <c r="Z81" i="2"/>
  <c r="Z82" i="2" s="1"/>
  <c r="AA81" i="2"/>
  <c r="AA82" i="2" s="1"/>
  <c r="AA84" i="2" s="1"/>
  <c r="AB81" i="2"/>
  <c r="AB82" i="2" s="1"/>
  <c r="AB83" i="2" s="1"/>
  <c r="AB85" i="2" s="1"/>
  <c r="AC81" i="2"/>
  <c r="AC82" i="2" s="1"/>
  <c r="AD81" i="2"/>
  <c r="AD82" i="2" s="1"/>
  <c r="AD83" i="2" s="1"/>
  <c r="AD85" i="2" s="1"/>
  <c r="AE81" i="2"/>
  <c r="AE82" i="2" s="1"/>
  <c r="AE84" i="2" s="1"/>
  <c r="AF81" i="2"/>
  <c r="AF82" i="2" s="1"/>
  <c r="AF83" i="2" s="1"/>
  <c r="AF85" i="2" s="1"/>
  <c r="B81" i="2"/>
  <c r="B82" i="2" s="1"/>
  <c r="A79" i="2"/>
  <c r="C42" i="2"/>
  <c r="C43" i="2" s="1"/>
  <c r="D42" i="2"/>
  <c r="D43" i="2" s="1"/>
  <c r="E42" i="2"/>
  <c r="E43" i="2" s="1"/>
  <c r="F42" i="2"/>
  <c r="F43" i="2" s="1"/>
  <c r="F44" i="2" s="1"/>
  <c r="F46" i="2" s="1"/>
  <c r="G42" i="2"/>
  <c r="G43" i="2" s="1"/>
  <c r="H42" i="2"/>
  <c r="H43" i="2" s="1"/>
  <c r="I42" i="2"/>
  <c r="I43" i="2" s="1"/>
  <c r="J42" i="2"/>
  <c r="J43" i="2" s="1"/>
  <c r="K42" i="2"/>
  <c r="K43" i="2" s="1"/>
  <c r="L42" i="2"/>
  <c r="L43" i="2" s="1"/>
  <c r="M42" i="2"/>
  <c r="M43" i="2" s="1"/>
  <c r="N42" i="2"/>
  <c r="N43" i="2" s="1"/>
  <c r="N44" i="2" s="1"/>
  <c r="N46" i="2" s="1"/>
  <c r="O42" i="2"/>
  <c r="O43" i="2" s="1"/>
  <c r="P42" i="2"/>
  <c r="P43" i="2" s="1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V44" i="2" s="1"/>
  <c r="V46" i="2" s="1"/>
  <c r="W42" i="2"/>
  <c r="W43" i="2" s="1"/>
  <c r="X42" i="2"/>
  <c r="X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D44" i="2" s="1"/>
  <c r="AD46" i="2" s="1"/>
  <c r="AE42" i="2"/>
  <c r="AE43" i="2" s="1"/>
  <c r="AF42" i="2"/>
  <c r="AF43" i="2" s="1"/>
  <c r="B42" i="2"/>
  <c r="B43" i="2" s="1"/>
  <c r="A40" i="2"/>
  <c r="A1" i="2"/>
  <c r="B13" i="3"/>
  <c r="W162" i="2" l="1"/>
  <c r="W161" i="2"/>
  <c r="W163" i="2" s="1"/>
  <c r="W83" i="2"/>
  <c r="W85" i="2" s="1"/>
  <c r="S84" i="2"/>
  <c r="W122" i="2"/>
  <c r="W124" i="2" s="1"/>
  <c r="X84" i="2"/>
  <c r="X83" i="2"/>
  <c r="X85" i="2" s="1"/>
  <c r="AA83" i="2"/>
  <c r="AA85" i="2" s="1"/>
  <c r="T84" i="2"/>
  <c r="AB84" i="2"/>
  <c r="K83" i="2"/>
  <c r="K85" i="2" s="1"/>
  <c r="P201" i="2"/>
  <c r="P200" i="2"/>
  <c r="P202" i="2" s="1"/>
  <c r="O201" i="2"/>
  <c r="O200" i="2"/>
  <c r="O202" i="2" s="1"/>
  <c r="AF201" i="2"/>
  <c r="AF200" i="2"/>
  <c r="AF202" i="2" s="1"/>
  <c r="H200" i="2"/>
  <c r="H202" i="2" s="1"/>
  <c r="H201" i="2"/>
  <c r="AE201" i="2"/>
  <c r="AE200" i="2"/>
  <c r="AE202" i="2" s="1"/>
  <c r="W200" i="2"/>
  <c r="W202" i="2" s="1"/>
  <c r="G200" i="2"/>
  <c r="G202" i="2" s="1"/>
  <c r="I201" i="2"/>
  <c r="I200" i="2"/>
  <c r="I202" i="2" s="1"/>
  <c r="B201" i="2"/>
  <c r="B200" i="2"/>
  <c r="B202" i="2" s="1"/>
  <c r="J200" i="2"/>
  <c r="J202" i="2" s="1"/>
  <c r="J201" i="2"/>
  <c r="R200" i="2"/>
  <c r="R202" i="2" s="1"/>
  <c r="R201" i="2"/>
  <c r="Z201" i="2"/>
  <c r="Z200" i="2"/>
  <c r="Z202" i="2" s="1"/>
  <c r="C200" i="2"/>
  <c r="C202" i="2" s="1"/>
  <c r="C201" i="2"/>
  <c r="D200" i="2"/>
  <c r="D202" i="2" s="1"/>
  <c r="D201" i="2"/>
  <c r="AB200" i="2"/>
  <c r="AB202" i="2" s="1"/>
  <c r="AB201" i="2"/>
  <c r="S200" i="2"/>
  <c r="S202" i="2" s="1"/>
  <c r="S201" i="2"/>
  <c r="L200" i="2"/>
  <c r="L202" i="2" s="1"/>
  <c r="L201" i="2"/>
  <c r="M200" i="2"/>
  <c r="M202" i="2" s="1"/>
  <c r="M201" i="2"/>
  <c r="AC200" i="2"/>
  <c r="AC202" i="2" s="1"/>
  <c r="AC201" i="2"/>
  <c r="Q201" i="2"/>
  <c r="Q200" i="2"/>
  <c r="Q202" i="2" s="1"/>
  <c r="Y201" i="2"/>
  <c r="Y200" i="2"/>
  <c r="Y202" i="2" s="1"/>
  <c r="K200" i="2"/>
  <c r="K202" i="2" s="1"/>
  <c r="K201" i="2"/>
  <c r="AA200" i="2"/>
  <c r="AA202" i="2" s="1"/>
  <c r="AA201" i="2"/>
  <c r="T200" i="2"/>
  <c r="T202" i="2" s="1"/>
  <c r="T201" i="2"/>
  <c r="E200" i="2"/>
  <c r="E202" i="2" s="1"/>
  <c r="E201" i="2"/>
  <c r="U200" i="2"/>
  <c r="U202" i="2" s="1"/>
  <c r="U201" i="2"/>
  <c r="X201" i="2"/>
  <c r="F201" i="2"/>
  <c r="N201" i="2"/>
  <c r="V201" i="2"/>
  <c r="AD201" i="2"/>
  <c r="AF161" i="2"/>
  <c r="AF163" i="2" s="1"/>
  <c r="AF162" i="2"/>
  <c r="H161" i="2"/>
  <c r="H163" i="2" s="1"/>
  <c r="H162" i="2"/>
  <c r="X161" i="2"/>
  <c r="X163" i="2" s="1"/>
  <c r="X162" i="2"/>
  <c r="AE162" i="2"/>
  <c r="AE161" i="2"/>
  <c r="AE163" i="2" s="1"/>
  <c r="G162" i="2"/>
  <c r="G161" i="2"/>
  <c r="G163" i="2" s="1"/>
  <c r="O161" i="2"/>
  <c r="O163" i="2" s="1"/>
  <c r="P162" i="2"/>
  <c r="T161" i="2"/>
  <c r="T163" i="2" s="1"/>
  <c r="T162" i="2"/>
  <c r="M161" i="2"/>
  <c r="M163" i="2" s="1"/>
  <c r="M162" i="2"/>
  <c r="L161" i="2"/>
  <c r="L163" i="2" s="1"/>
  <c r="L162" i="2"/>
  <c r="AB161" i="2"/>
  <c r="AB163" i="2" s="1"/>
  <c r="AB162" i="2"/>
  <c r="E161" i="2"/>
  <c r="E163" i="2" s="1"/>
  <c r="E162" i="2"/>
  <c r="I161" i="2"/>
  <c r="I163" i="2" s="1"/>
  <c r="I162" i="2"/>
  <c r="Q161" i="2"/>
  <c r="Q163" i="2" s="1"/>
  <c r="Q162" i="2"/>
  <c r="Y162" i="2"/>
  <c r="Y161" i="2"/>
  <c r="Y163" i="2" s="1"/>
  <c r="D161" i="2"/>
  <c r="D163" i="2" s="1"/>
  <c r="D162" i="2"/>
  <c r="AC161" i="2"/>
  <c r="AC163" i="2" s="1"/>
  <c r="AC162" i="2"/>
  <c r="B161" i="2"/>
  <c r="B163" i="2" s="1"/>
  <c r="B162" i="2"/>
  <c r="J161" i="2"/>
  <c r="J163" i="2" s="1"/>
  <c r="J162" i="2"/>
  <c r="R162" i="2"/>
  <c r="R161" i="2"/>
  <c r="R163" i="2" s="1"/>
  <c r="Z161" i="2"/>
  <c r="Z163" i="2" s="1"/>
  <c r="Z162" i="2"/>
  <c r="U161" i="2"/>
  <c r="U163" i="2" s="1"/>
  <c r="U162" i="2"/>
  <c r="C161" i="2"/>
  <c r="C163" i="2" s="1"/>
  <c r="C162" i="2"/>
  <c r="K161" i="2"/>
  <c r="K163" i="2" s="1"/>
  <c r="K162" i="2"/>
  <c r="S161" i="2"/>
  <c r="S163" i="2" s="1"/>
  <c r="S162" i="2"/>
  <c r="AA161" i="2"/>
  <c r="AA163" i="2" s="1"/>
  <c r="AA162" i="2"/>
  <c r="F162" i="2"/>
  <c r="N162" i="2"/>
  <c r="V162" i="2"/>
  <c r="AD162" i="2"/>
  <c r="F4" i="2"/>
  <c r="F6" i="2" s="1"/>
  <c r="AF122" i="2"/>
  <c r="AF124" i="2" s="1"/>
  <c r="AF123" i="2"/>
  <c r="H122" i="2"/>
  <c r="H124" i="2" s="1"/>
  <c r="H123" i="2"/>
  <c r="G123" i="2"/>
  <c r="G122" i="2"/>
  <c r="G124" i="2" s="1"/>
  <c r="X122" i="2"/>
  <c r="X124" i="2" s="1"/>
  <c r="X123" i="2"/>
  <c r="AE123" i="2"/>
  <c r="AE122" i="2"/>
  <c r="AE124" i="2" s="1"/>
  <c r="P123" i="2"/>
  <c r="O122" i="2"/>
  <c r="O124" i="2" s="1"/>
  <c r="D122" i="2"/>
  <c r="D124" i="2" s="1"/>
  <c r="D123" i="2"/>
  <c r="U122" i="2"/>
  <c r="U124" i="2" s="1"/>
  <c r="U123" i="2"/>
  <c r="AC122" i="2"/>
  <c r="AC124" i="2" s="1"/>
  <c r="AC123" i="2"/>
  <c r="Q122" i="2"/>
  <c r="Q124" i="2" s="1"/>
  <c r="Q123" i="2"/>
  <c r="Y123" i="2"/>
  <c r="Y122" i="2"/>
  <c r="Y124" i="2" s="1"/>
  <c r="M122" i="2"/>
  <c r="M124" i="2" s="1"/>
  <c r="M123" i="2"/>
  <c r="I122" i="2"/>
  <c r="I124" i="2" s="1"/>
  <c r="I123" i="2"/>
  <c r="B122" i="2"/>
  <c r="B124" i="2" s="1"/>
  <c r="B123" i="2"/>
  <c r="J123" i="2"/>
  <c r="J122" i="2"/>
  <c r="J124" i="2" s="1"/>
  <c r="R122" i="2"/>
  <c r="R124" i="2" s="1"/>
  <c r="R123" i="2"/>
  <c r="Z123" i="2"/>
  <c r="Z122" i="2"/>
  <c r="Z124" i="2" s="1"/>
  <c r="E122" i="2"/>
  <c r="E124" i="2" s="1"/>
  <c r="E123" i="2"/>
  <c r="C122" i="2"/>
  <c r="C124" i="2" s="1"/>
  <c r="C123" i="2"/>
  <c r="K122" i="2"/>
  <c r="K124" i="2" s="1"/>
  <c r="K123" i="2"/>
  <c r="S122" i="2"/>
  <c r="S124" i="2" s="1"/>
  <c r="S123" i="2"/>
  <c r="AA122" i="2"/>
  <c r="AA124" i="2" s="1"/>
  <c r="AA123" i="2"/>
  <c r="L122" i="2"/>
  <c r="L124" i="2" s="1"/>
  <c r="L123" i="2"/>
  <c r="T122" i="2"/>
  <c r="T124" i="2" s="1"/>
  <c r="T123" i="2"/>
  <c r="AB122" i="2"/>
  <c r="AB124" i="2" s="1"/>
  <c r="AB123" i="2"/>
  <c r="F123" i="2"/>
  <c r="N123" i="2"/>
  <c r="V123" i="2"/>
  <c r="AD123" i="2"/>
  <c r="Z83" i="2"/>
  <c r="Z85" i="2" s="1"/>
  <c r="Z84" i="2"/>
  <c r="R84" i="2"/>
  <c r="R83" i="2"/>
  <c r="R85" i="2" s="1"/>
  <c r="Y83" i="2"/>
  <c r="Y85" i="2" s="1"/>
  <c r="Y84" i="2"/>
  <c r="Q84" i="2"/>
  <c r="Q83" i="2"/>
  <c r="Q85" i="2" s="1"/>
  <c r="I83" i="2"/>
  <c r="I85" i="2" s="1"/>
  <c r="I84" i="2"/>
  <c r="H84" i="2"/>
  <c r="H83" i="2"/>
  <c r="H85" i="2" s="1"/>
  <c r="J83" i="2"/>
  <c r="J85" i="2" s="1"/>
  <c r="J84" i="2"/>
  <c r="P84" i="2"/>
  <c r="P83" i="2"/>
  <c r="P85" i="2" s="1"/>
  <c r="O83" i="2"/>
  <c r="O85" i="2" s="1"/>
  <c r="C84" i="2"/>
  <c r="L83" i="2"/>
  <c r="L85" i="2" s="1"/>
  <c r="D84" i="2"/>
  <c r="AF84" i="2"/>
  <c r="AE83" i="2"/>
  <c r="AE85" i="2" s="1"/>
  <c r="G83" i="2"/>
  <c r="G85" i="2" s="1"/>
  <c r="B83" i="2"/>
  <c r="B85" i="2" s="1"/>
  <c r="B84" i="2"/>
  <c r="U83" i="2"/>
  <c r="U85" i="2" s="1"/>
  <c r="U84" i="2"/>
  <c r="E83" i="2"/>
  <c r="E85" i="2" s="1"/>
  <c r="E84" i="2"/>
  <c r="M83" i="2"/>
  <c r="M85" i="2" s="1"/>
  <c r="M84" i="2"/>
  <c r="AC83" i="2"/>
  <c r="AC85" i="2" s="1"/>
  <c r="AC84" i="2"/>
  <c r="F84" i="2"/>
  <c r="N84" i="2"/>
  <c r="V84" i="2"/>
  <c r="AD84" i="2"/>
  <c r="C44" i="2"/>
  <c r="C46" i="2" s="1"/>
  <c r="C45" i="2"/>
  <c r="K44" i="2"/>
  <c r="K46" i="2" s="1"/>
  <c r="K45" i="2"/>
  <c r="S44" i="2"/>
  <c r="S46" i="2" s="1"/>
  <c r="S45" i="2"/>
  <c r="AA44" i="2"/>
  <c r="AA46" i="2" s="1"/>
  <c r="AA45" i="2"/>
  <c r="L44" i="2"/>
  <c r="L46" i="2" s="1"/>
  <c r="L45" i="2"/>
  <c r="T44" i="2"/>
  <c r="T46" i="2" s="1"/>
  <c r="T45" i="2"/>
  <c r="AB44" i="2"/>
  <c r="AB46" i="2" s="1"/>
  <c r="AB45" i="2"/>
  <c r="E44" i="2"/>
  <c r="E46" i="2" s="1"/>
  <c r="E45" i="2"/>
  <c r="M44" i="2"/>
  <c r="M46" i="2" s="1"/>
  <c r="M45" i="2"/>
  <c r="U44" i="2"/>
  <c r="U46" i="2" s="1"/>
  <c r="U45" i="2"/>
  <c r="AC44" i="2"/>
  <c r="AC46" i="2" s="1"/>
  <c r="AC45" i="2"/>
  <c r="O45" i="2"/>
  <c r="O44" i="2"/>
  <c r="O46" i="2" s="1"/>
  <c r="AE45" i="2"/>
  <c r="AE44" i="2"/>
  <c r="AE46" i="2" s="1"/>
  <c r="AF44" i="2"/>
  <c r="AF46" i="2" s="1"/>
  <c r="AF45" i="2"/>
  <c r="W45" i="2"/>
  <c r="W44" i="2"/>
  <c r="W46" i="2" s="1"/>
  <c r="X44" i="2"/>
  <c r="X46" i="2" s="1"/>
  <c r="X45" i="2"/>
  <c r="Q44" i="2"/>
  <c r="Q46" i="2" s="1"/>
  <c r="Q45" i="2"/>
  <c r="Y44" i="2"/>
  <c r="Y46" i="2" s="1"/>
  <c r="Y45" i="2"/>
  <c r="G45" i="2"/>
  <c r="G44" i="2"/>
  <c r="G46" i="2" s="1"/>
  <c r="H44" i="2"/>
  <c r="H46" i="2" s="1"/>
  <c r="H45" i="2"/>
  <c r="P44" i="2"/>
  <c r="P46" i="2" s="1"/>
  <c r="P45" i="2"/>
  <c r="I44" i="2"/>
  <c r="I46" i="2" s="1"/>
  <c r="I45" i="2"/>
  <c r="B44" i="2"/>
  <c r="B46" i="2" s="1"/>
  <c r="B45" i="2"/>
  <c r="J44" i="2"/>
  <c r="J46" i="2" s="1"/>
  <c r="J45" i="2"/>
  <c r="R44" i="2"/>
  <c r="R46" i="2" s="1"/>
  <c r="R45" i="2"/>
  <c r="Z44" i="2"/>
  <c r="Z46" i="2" s="1"/>
  <c r="Z45" i="2"/>
  <c r="D44" i="2"/>
  <c r="D46" i="2" s="1"/>
  <c r="D45" i="2"/>
  <c r="F45" i="2"/>
  <c r="N45" i="2"/>
  <c r="V45" i="2"/>
  <c r="AD45" i="2"/>
  <c r="AA4" i="2"/>
  <c r="AA5" i="2" s="1"/>
  <c r="AA7" i="2" s="1"/>
  <c r="K4" i="2"/>
  <c r="K5" i="2" s="1"/>
  <c r="K7" i="2" s="1"/>
  <c r="AE4" i="2"/>
  <c r="AE5" i="2" s="1"/>
  <c r="AE7" i="2" s="1"/>
  <c r="O4" i="2"/>
  <c r="O5" i="2" s="1"/>
  <c r="O7" i="2" s="1"/>
  <c r="B4" i="2"/>
  <c r="B5" i="2" s="1"/>
  <c r="B7" i="2" s="1"/>
  <c r="S4" i="2"/>
  <c r="S5" i="2" s="1"/>
  <c r="S7" i="2" s="1"/>
  <c r="C4" i="2"/>
  <c r="C5" i="2" s="1"/>
  <c r="C7" i="2" s="1"/>
  <c r="W4" i="2"/>
  <c r="W5" i="2" s="1"/>
  <c r="W7" i="2" s="1"/>
  <c r="G4" i="2"/>
  <c r="G5" i="2" s="1"/>
  <c r="G7" i="2" s="1"/>
  <c r="AF4" i="2"/>
  <c r="AF5" i="2" s="1"/>
  <c r="AF7" i="2" s="1"/>
  <c r="AB4" i="2"/>
  <c r="AB5" i="2" s="1"/>
  <c r="AB7" i="2" s="1"/>
  <c r="X4" i="2"/>
  <c r="X5" i="2" s="1"/>
  <c r="X7" i="2" s="1"/>
  <c r="T4" i="2"/>
  <c r="T5" i="2" s="1"/>
  <c r="T7" i="2" s="1"/>
  <c r="P4" i="2"/>
  <c r="P5" i="2" s="1"/>
  <c r="P7" i="2" s="1"/>
  <c r="L4" i="2"/>
  <c r="L5" i="2" s="1"/>
  <c r="L7" i="2" s="1"/>
  <c r="H4" i="2"/>
  <c r="H5" i="2" s="1"/>
  <c r="H7" i="2" s="1"/>
  <c r="D4" i="2"/>
  <c r="D5" i="2" s="1"/>
  <c r="D7" i="2" s="1"/>
  <c r="AC4" i="2"/>
  <c r="AC5" i="2" s="1"/>
  <c r="AC7" i="2" s="1"/>
  <c r="Y4" i="2"/>
  <c r="Y5" i="2" s="1"/>
  <c r="Y7" i="2" s="1"/>
  <c r="U4" i="2"/>
  <c r="U5" i="2" s="1"/>
  <c r="U7" i="2" s="1"/>
  <c r="Q4" i="2"/>
  <c r="Q5" i="2" s="1"/>
  <c r="Q7" i="2" s="1"/>
  <c r="M4" i="2"/>
  <c r="M5" i="2" s="1"/>
  <c r="M7" i="2" s="1"/>
  <c r="I4" i="2"/>
  <c r="I5" i="2" s="1"/>
  <c r="I7" i="2" s="1"/>
  <c r="E4" i="2"/>
  <c r="E5" i="2" s="1"/>
  <c r="E7" i="2" s="1"/>
  <c r="AD4" i="2"/>
  <c r="AD5" i="2" s="1"/>
  <c r="AD7" i="2" s="1"/>
  <c r="Z4" i="2"/>
  <c r="Z5" i="2" s="1"/>
  <c r="Z7" i="2" s="1"/>
  <c r="V4" i="2"/>
  <c r="V5" i="2" s="1"/>
  <c r="V7" i="2" s="1"/>
  <c r="R4" i="2"/>
  <c r="R5" i="2" s="1"/>
  <c r="R7" i="2" s="1"/>
  <c r="N4" i="2"/>
  <c r="N5" i="2" s="1"/>
  <c r="N7" i="2" s="1"/>
  <c r="J4" i="2"/>
  <c r="J5" i="2" s="1"/>
  <c r="J7" i="2" s="1"/>
  <c r="F5" i="2" l="1"/>
  <c r="F7" i="2" s="1"/>
  <c r="E6" i="2"/>
  <c r="U6" i="2"/>
  <c r="H6" i="2"/>
  <c r="X6" i="2"/>
  <c r="W6" i="2"/>
  <c r="B6" i="2"/>
  <c r="AA6" i="2"/>
  <c r="N6" i="2"/>
  <c r="AD6" i="2"/>
  <c r="Q6" i="2"/>
  <c r="D6" i="2"/>
  <c r="T6" i="2"/>
  <c r="G6" i="2"/>
  <c r="S6" i="2"/>
  <c r="K6" i="2"/>
  <c r="R6" i="2"/>
  <c r="Z6" i="2"/>
  <c r="AC6" i="2"/>
  <c r="P6" i="2"/>
  <c r="AF6" i="2"/>
  <c r="C6" i="2"/>
  <c r="AE6" i="2"/>
  <c r="J6" i="2"/>
  <c r="M6" i="2"/>
  <c r="V6" i="2"/>
  <c r="I6" i="2"/>
  <c r="Y6" i="2"/>
  <c r="L6" i="2"/>
  <c r="AB6" i="2"/>
  <c r="O6" i="2"/>
</calcChain>
</file>

<file path=xl/sharedStrings.xml><?xml version="1.0" encoding="utf-8"?>
<sst xmlns="http://schemas.openxmlformats.org/spreadsheetml/2006/main" count="42" uniqueCount="31">
  <si>
    <t>Wpisz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</si>
  <si>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</si>
  <si>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</si>
  <si>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</si>
  <si>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</si>
  <si>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</si>
  <si>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</si>
  <si>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</si>
  <si>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</si>
  <si>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</si>
  <si>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</si>
  <si>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</si>
  <si>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</si>
  <si>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Wartość</t>
  </si>
  <si>
    <t>Pon.</t>
  </si>
  <si>
    <t>Wt.</t>
  </si>
  <si>
    <t>Śr.</t>
  </si>
  <si>
    <t>Czw.</t>
  </si>
  <si>
    <t>Pt.</t>
  </si>
  <si>
    <t>Sob.</t>
  </si>
  <si>
    <t>Niedz.</t>
  </si>
  <si>
    <t>Uwaga</t>
  </si>
  <si>
    <t xml:space="preserve">Luty </t>
  </si>
  <si>
    <t xml:space="preserve">Suma uropu </t>
  </si>
  <si>
    <t>Urlop uzupełnij  jedynkami "1"</t>
  </si>
  <si>
    <t xml:space="preserve">TU wpisz dane </t>
  </si>
  <si>
    <t xml:space="preserve">pracowników </t>
  </si>
  <si>
    <t xml:space="preserve">Wpisz rok w niebieski pole i zatwierdź enterem </t>
  </si>
  <si>
    <t>s</t>
  </si>
  <si>
    <t>Nie edytuój zółtych poł ,. Wszystkie pola miesiąca będą zmienić tło automatycznie w zależności od wpisanej wartości</t>
  </si>
  <si>
    <t xml:space="preserve">skpiuja się na miesiące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</si>
</sst>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/>
    <xf numFmtId="0" fontId="9" fillId="3" borderId="0" xfId="0" applyFont="1" applyFill="1" applyAlignment="1">
      <alignment horizontal="center" vertical="center"/>
    </xf>
    <xf numFmtId="0" fontId="10" fillId="2" borderId="0" xfId="0" applyFont="1" applyFill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" xfId="0" applyFont="1" applyFill="1" applyBorder="1" applyAlignment="1">
      <alignment textRotation="90"/>
    </xf>
    <xf numFmtId="0" fontId="6" fillId="2" borderId="4" xfId="0" applyFont="1" applyFill="1" applyBorder="1" applyAlignment="1">
      <alignment textRotation="90"/>
    </xf>
    <xf numFmtId="14" fontId="6" fillId="2" borderId="1" xfId="0" applyNumberFormat="1" applyFont="1" applyFill="1" applyBorder="1" applyAlignment="1">
      <alignment textRotation="90"/>
    </xf>
    <xf numFmtId="14" fontId="6" fillId="2" borderId="4" xfId="0" applyNumberFormat="1" applyFont="1" applyFill="1" applyBorder="1" applyAlignment="1">
      <alignment textRotation="90"/>
    </xf>
    <xf numFmtId="0" fontId="6" fillId="2" borderId="1" xfId="0" applyFont="1" applyFill="1" applyBorder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/>
    <xf numFmtId="0" fontId="6" fillId="0" borderId="6" xfId="0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/>
    <xf numFmtId="0" fontId="2" fillId="0" borderId="1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left"/>
    </xf>
    <xf numFmtId="0" fontId="13" fillId="0" borderId="11" xfId="0" applyFont="1" applyBorder="1"/>
    <xf numFmtId="0" fontId="13" fillId="2" borderId="12" xfId="0" applyFont="1" applyFill="1" applyBorder="1"/>
    <xf numFmtId="0" fontId="13" fillId="2" borderId="3" xfId="0" applyFont="1" applyFill="1" applyBorder="1"/>
    <xf numFmtId="0" fontId="13" fillId="0" borderId="0" xfId="0" applyFont="1"/>
    <xf numFmtId="0" fontId="2" fillId="0" borderId="1" xfId="0" applyFont="1" applyBorder="1" applyAlignment="1">
      <alignment horizontal="center" textRotation="90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</cellXfs>
  <cellStyles count="1">
    <cellStyle name="Normalny" xfId="0" builtinId="0"/>
  </cellStyles>
  <dxfs count="29"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 tint="-0.34998626667073579"/>
      </font>
    </dxf>
  </dxfs>
  <tableStyles count="0" defaultTableStyle="TableStyleMedium9" defaultPivotStyle="PivotStyleLight16"/>
  <colors>
    <mruColors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A11" sqref="A11"/>
    </sheetView>
  </sheetViews>
  <sheetFormatPr defaultRowHeight="14.4"/>
  <cols>
    <col min="1" max="1" width="41.59765625" style="18" customWidth="1"/>
    <col min="2" max="16384" width="8.796875" style="18"/>
  </cols>
  <sheetData>
    <row r="1" spans="1:7" ht="60" customHeight="1">
      <c r="A1" s="17" t="s">
        <v>0</v>
      </c>
    </row>
    <row r="2" spans="1:7" ht="55.5" customHeight="1">
      <c r="A2" s="19">
        <v>2026</v>
      </c>
    </row>
    <row r="4" spans="1:7" ht="23.4">
      <c r="A4" s="33" t="s">
        <v>27</v>
      </c>
    </row>
    <row r="6" spans="1:7" ht="23.4">
      <c r="A6" s="33" t="s">
        <v>24</v>
      </c>
    </row>
    <row r="9" spans="1:7">
      <c r="A9" s="20" t="s">
        <v>21</v>
      </c>
      <c r="B9" s="20"/>
      <c r="C9" s="20"/>
      <c r="D9" s="20"/>
      <c r="E9" s="20"/>
      <c r="F9" s="20"/>
      <c r="G9" s="20"/>
    </row>
    <row r="10" spans="1:7">
      <c r="A10" s="20" t="s">
        <v>29</v>
      </c>
      <c r="B10" s="20"/>
      <c r="C10" s="20"/>
      <c r="D10" s="20"/>
      <c r="E10" s="20"/>
      <c r="F10" s="20"/>
      <c r="G10" s="20"/>
    </row>
    <row r="14" spans="1:7">
      <c r="A14" s="43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6553-4BA5-42FD-9233-6B1B76CAE377}">
  <dimension ref="A1:AG23"/>
  <sheetViews>
    <sheetView tabSelected="1" workbookViewId="0">
      <selection activeCell="A6" sqref="A6"/>
    </sheetView>
  </sheetViews>
  <sheetFormatPr defaultRowHeight="13.8"/>
  <cols>
    <col min="1" max="1" width="24.8984375" customWidth="1"/>
    <col min="2" max="14" width="6.69921875" customWidth="1"/>
  </cols>
  <sheetData>
    <row r="1" spans="1:33" ht="31.2">
      <c r="A1" s="44" t="str">
        <f>"Roczne zestawienie urlopów za rok "&amp;Arkusz1!A$2</f>
        <v>Roczne zestawienie urlopów za rok 2026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33" ht="58.8" customHeight="1">
      <c r="A3" s="32"/>
      <c r="B3" s="42" t="s">
        <v>23</v>
      </c>
      <c r="C3" s="42" t="s">
        <v>1</v>
      </c>
      <c r="D3" s="42" t="s">
        <v>22</v>
      </c>
      <c r="E3" s="42" t="s">
        <v>3</v>
      </c>
      <c r="F3" s="42" t="s">
        <v>4</v>
      </c>
      <c r="G3" s="42" t="s">
        <v>5</v>
      </c>
      <c r="H3" s="42" t="s">
        <v>6</v>
      </c>
      <c r="I3" s="42" t="s">
        <v>7</v>
      </c>
      <c r="J3" s="42" t="s">
        <v>8</v>
      </c>
      <c r="K3" s="42" t="s">
        <v>9</v>
      </c>
      <c r="L3" s="42" t="s">
        <v>10</v>
      </c>
      <c r="M3" s="42" t="s">
        <v>11</v>
      </c>
      <c r="N3" s="42" t="s">
        <v>12</v>
      </c>
    </row>
    <row r="4" spans="1:33" ht="14.4">
      <c r="A4" s="3" t="s">
        <v>25</v>
      </c>
      <c r="B4" s="34">
        <f>SUM(C4:N4)</f>
        <v>5</v>
      </c>
      <c r="C4" s="34">
        <f>SUM('Urlopy 1-6'!B8:AF8)</f>
        <v>5</v>
      </c>
      <c r="D4" s="34">
        <f>SUM('Urlopy 1-6'!B47:AF47)</f>
        <v>0</v>
      </c>
      <c r="E4" s="34">
        <f>SUM('Urlopy 1-6'!B86:AF86)</f>
        <v>0</v>
      </c>
      <c r="F4" s="34">
        <f>SUM('Urlopy 1-6'!B125:AF125)</f>
        <v>0</v>
      </c>
      <c r="G4" s="34">
        <f>SUM('Urlopy 1-6'!B164:AF164)</f>
        <v>0</v>
      </c>
      <c r="H4" s="34">
        <f>SUM('Urlopy 1-6'!B203:AF203)</f>
        <v>0</v>
      </c>
      <c r="I4" s="34">
        <f>SUM('Urlopy 7-12'!B8:AF8)</f>
        <v>0</v>
      </c>
      <c r="J4" s="34">
        <f>SUM('Urlopy 7-12'!B47:AF47)</f>
        <v>0</v>
      </c>
      <c r="K4" s="34">
        <f>SUM('Urlopy 7-12'!B86:AF86)</f>
        <v>0</v>
      </c>
      <c r="L4" s="34">
        <f>SUM('Urlopy 7-12'!B125:AF125)</f>
        <v>0</v>
      </c>
      <c r="M4" s="34">
        <f>SUM('Urlopy 7-12'!B164:AF164)</f>
        <v>0</v>
      </c>
      <c r="N4" s="34">
        <f>SUM('Urlopy 7-12'!B203:AF203)</f>
        <v>0</v>
      </c>
    </row>
    <row r="5" spans="1:33" ht="14.4">
      <c r="A5" s="3" t="s">
        <v>26</v>
      </c>
      <c r="B5" s="34">
        <f t="shared" ref="B5:B23" si="0">SUM(C5:N5)</f>
        <v>10</v>
      </c>
      <c r="C5" s="34">
        <f>SUM('Urlopy 1-6'!B9:AF9)</f>
        <v>10</v>
      </c>
      <c r="D5" s="34">
        <f>SUM('Urlopy 1-6'!B48:AF48)</f>
        <v>0</v>
      </c>
      <c r="E5" s="34">
        <f>SUM('Urlopy 1-6'!B87:AF87)</f>
        <v>0</v>
      </c>
      <c r="F5" s="34">
        <f>SUM('Urlopy 1-6'!B126:AF126)</f>
        <v>0</v>
      </c>
      <c r="G5" s="34">
        <f>SUM('Urlopy 1-6'!B165:AF165)</f>
        <v>0</v>
      </c>
      <c r="H5" s="34">
        <f>SUM('Urlopy 1-6'!B204:AF204)</f>
        <v>0</v>
      </c>
      <c r="I5" s="34">
        <f>SUM('Urlopy 7-12'!B9:AF9)</f>
        <v>0</v>
      </c>
      <c r="J5" s="34">
        <f>SUM('Urlopy 7-12'!B48:AF48)</f>
        <v>0</v>
      </c>
      <c r="K5" s="34">
        <f>SUM('Urlopy 7-12'!B87:AF87)</f>
        <v>0</v>
      </c>
      <c r="L5" s="34">
        <f>SUM('Urlopy 7-12'!B126:AF126)</f>
        <v>0</v>
      </c>
      <c r="M5" s="34">
        <f>SUM('Urlopy 7-12'!B165:AF165)</f>
        <v>0</v>
      </c>
      <c r="N5" s="34">
        <f>SUM('Urlopy 7-12'!B204:AF204)</f>
        <v>0</v>
      </c>
    </row>
    <row r="6" spans="1:33" ht="14.4">
      <c r="A6" s="3" t="s">
        <v>30</v>
      </c>
      <c r="B6" s="34">
        <f t="shared" si="0"/>
        <v>0</v>
      </c>
      <c r="C6" s="34">
        <f>SUM('Urlopy 1-6'!B10:AF10)</f>
        <v>0</v>
      </c>
      <c r="D6" s="34">
        <f>SUM('Urlopy 1-6'!B49:AF49)</f>
        <v>0</v>
      </c>
      <c r="E6" s="34">
        <f>SUM('Urlopy 1-6'!B88:AF88)</f>
        <v>0</v>
      </c>
      <c r="F6" s="34">
        <f>SUM('Urlopy 1-6'!B127:AF127)</f>
        <v>0</v>
      </c>
      <c r="G6" s="34">
        <f>SUM('Urlopy 1-6'!B166:AF166)</f>
        <v>0</v>
      </c>
      <c r="H6" s="34">
        <f>SUM('Urlopy 1-6'!B205:AF205)</f>
        <v>0</v>
      </c>
      <c r="I6" s="34">
        <f>SUM('Urlopy 7-12'!B10:AF10)</f>
        <v>0</v>
      </c>
      <c r="J6" s="34">
        <f>SUM('Urlopy 7-12'!B49:AF49)</f>
        <v>0</v>
      </c>
      <c r="K6" s="34">
        <f>SUM('Urlopy 7-12'!B88:AF88)</f>
        <v>0</v>
      </c>
      <c r="L6" s="34">
        <f>SUM('Urlopy 7-12'!B127:AF127)</f>
        <v>0</v>
      </c>
      <c r="M6" s="34">
        <f>SUM('Urlopy 7-12'!B166:AF166)</f>
        <v>0</v>
      </c>
      <c r="N6" s="34">
        <f>SUM('Urlopy 7-12'!B205:AF205)</f>
        <v>0</v>
      </c>
    </row>
    <row r="7" spans="1:33" ht="14.4">
      <c r="A7" s="3"/>
      <c r="B7" s="34">
        <f t="shared" si="0"/>
        <v>0</v>
      </c>
      <c r="C7" s="34">
        <f>SUM('Urlopy 1-6'!B11:AF11)</f>
        <v>0</v>
      </c>
      <c r="D7" s="34">
        <f>SUM('Urlopy 1-6'!B50:AF50)</f>
        <v>0</v>
      </c>
      <c r="E7" s="34">
        <f>SUM('Urlopy 1-6'!B89:AF89)</f>
        <v>0</v>
      </c>
      <c r="F7" s="34">
        <f>SUM('Urlopy 1-6'!B128:AF128)</f>
        <v>0</v>
      </c>
      <c r="G7" s="34">
        <f>SUM('Urlopy 1-6'!B167:AF167)</f>
        <v>0</v>
      </c>
      <c r="H7" s="34">
        <f>SUM('Urlopy 1-6'!B206:AF206)</f>
        <v>0</v>
      </c>
      <c r="I7" s="34">
        <f>SUM('Urlopy 7-12'!B11:AF11)</f>
        <v>0</v>
      </c>
      <c r="J7" s="34">
        <f>SUM('Urlopy 7-12'!B50:AF50)</f>
        <v>0</v>
      </c>
      <c r="K7" s="34">
        <f>SUM('Urlopy 7-12'!B89:AF89)</f>
        <v>0</v>
      </c>
      <c r="L7" s="34">
        <f>SUM('Urlopy 7-12'!B128:AF128)</f>
        <v>0</v>
      </c>
      <c r="M7" s="34">
        <f>SUM('Urlopy 7-12'!B167:AF167)</f>
        <v>0</v>
      </c>
      <c r="N7" s="34">
        <f>SUM('Urlopy 7-12'!B206:AF206)</f>
        <v>0</v>
      </c>
    </row>
    <row r="8" spans="1:33" ht="14.4">
      <c r="A8" s="3"/>
      <c r="B8" s="34">
        <f t="shared" si="0"/>
        <v>0</v>
      </c>
      <c r="C8" s="34">
        <f>SUM('Urlopy 1-6'!B12:AF12)</f>
        <v>0</v>
      </c>
      <c r="D8" s="34">
        <f>SUM('Urlopy 1-6'!B51:AF51)</f>
        <v>0</v>
      </c>
      <c r="E8" s="34">
        <f>SUM('Urlopy 1-6'!B90:AF90)</f>
        <v>0</v>
      </c>
      <c r="F8" s="34">
        <f>SUM('Urlopy 1-6'!B129:AF129)</f>
        <v>0</v>
      </c>
      <c r="G8" s="34">
        <f>SUM('Urlopy 1-6'!B168:AF168)</f>
        <v>0</v>
      </c>
      <c r="H8" s="34">
        <f>SUM('Urlopy 1-6'!B207:AF207)</f>
        <v>0</v>
      </c>
      <c r="I8" s="34">
        <f>SUM('Urlopy 7-12'!B12:AF12)</f>
        <v>0</v>
      </c>
      <c r="J8" s="34">
        <f>SUM('Urlopy 7-12'!B51:AF51)</f>
        <v>0</v>
      </c>
      <c r="K8" s="34">
        <f>SUM('Urlopy 7-12'!B90:AF90)</f>
        <v>0</v>
      </c>
      <c r="L8" s="34">
        <f>SUM('Urlopy 7-12'!B129:AF129)</f>
        <v>0</v>
      </c>
      <c r="M8" s="34">
        <f>SUM('Urlopy 7-12'!B168:AF168)</f>
        <v>0</v>
      </c>
      <c r="N8" s="34">
        <f>SUM('Urlopy 7-12'!B207:AF207)</f>
        <v>0</v>
      </c>
    </row>
    <row r="9" spans="1:33" ht="14.4">
      <c r="A9" s="3"/>
      <c r="B9" s="34">
        <f t="shared" si="0"/>
        <v>0</v>
      </c>
      <c r="C9" s="34">
        <f>SUM('Urlopy 1-6'!B13:AF13)</f>
        <v>0</v>
      </c>
      <c r="D9" s="34">
        <f>SUM('Urlopy 1-6'!B52:AF52)</f>
        <v>0</v>
      </c>
      <c r="E9" s="34">
        <f>SUM('Urlopy 1-6'!B91:AF91)</f>
        <v>0</v>
      </c>
      <c r="F9" s="34">
        <f>SUM('Urlopy 1-6'!B130:AF130)</f>
        <v>0</v>
      </c>
      <c r="G9" s="34">
        <f>SUM('Urlopy 1-6'!B169:AF169)</f>
        <v>0</v>
      </c>
      <c r="H9" s="34">
        <f>SUM('Urlopy 1-6'!B208:AF208)</f>
        <v>0</v>
      </c>
      <c r="I9" s="34">
        <f>SUM('Urlopy 7-12'!B13:AF13)</f>
        <v>0</v>
      </c>
      <c r="J9" s="34">
        <f>SUM('Urlopy 7-12'!B52:AF52)</f>
        <v>0</v>
      </c>
      <c r="K9" s="34">
        <f>SUM('Urlopy 7-12'!B91:AF91)</f>
        <v>0</v>
      </c>
      <c r="L9" s="34">
        <f>SUM('Urlopy 7-12'!B130:AF130)</f>
        <v>0</v>
      </c>
      <c r="M9" s="34">
        <f>SUM('Urlopy 7-12'!B169:AF169)</f>
        <v>0</v>
      </c>
      <c r="N9" s="34">
        <f>SUM('Urlopy 7-12'!B208:AF208)</f>
        <v>0</v>
      </c>
    </row>
    <row r="10" spans="1:33" ht="14.4">
      <c r="A10" s="3"/>
      <c r="B10" s="34">
        <f t="shared" si="0"/>
        <v>0</v>
      </c>
      <c r="C10" s="34">
        <f>SUM('Urlopy 1-6'!B14:AF14)</f>
        <v>0</v>
      </c>
      <c r="D10" s="34">
        <f>SUM('Urlopy 1-6'!B53:AF53)</f>
        <v>0</v>
      </c>
      <c r="E10" s="34">
        <f>SUM('Urlopy 1-6'!B92:AF92)</f>
        <v>0</v>
      </c>
      <c r="F10" s="34">
        <f>SUM('Urlopy 1-6'!B131:AF131)</f>
        <v>0</v>
      </c>
      <c r="G10" s="34">
        <f>SUM('Urlopy 1-6'!B170:AF170)</f>
        <v>0</v>
      </c>
      <c r="H10" s="34">
        <f>SUM('Urlopy 1-6'!B209:AF209)</f>
        <v>0</v>
      </c>
      <c r="I10" s="34">
        <f>SUM('Urlopy 7-12'!B14:AF14)</f>
        <v>0</v>
      </c>
      <c r="J10" s="34">
        <f>SUM('Urlopy 7-12'!B53:AF53)</f>
        <v>0</v>
      </c>
      <c r="K10" s="34">
        <f>SUM('Urlopy 7-12'!B92:AF92)</f>
        <v>0</v>
      </c>
      <c r="L10" s="34">
        <f>SUM('Urlopy 7-12'!B131:AF131)</f>
        <v>0</v>
      </c>
      <c r="M10" s="34">
        <f>SUM('Urlopy 7-12'!B170:AF170)</f>
        <v>0</v>
      </c>
      <c r="N10" s="34">
        <f>SUM('Urlopy 7-12'!B209:AF209)</f>
        <v>0</v>
      </c>
    </row>
    <row r="11" spans="1:33" ht="14.4">
      <c r="A11" s="3"/>
      <c r="B11" s="34">
        <f t="shared" si="0"/>
        <v>0</v>
      </c>
      <c r="C11" s="34">
        <f>SUM('Urlopy 1-6'!B15:AF15)</f>
        <v>0</v>
      </c>
      <c r="D11" s="34">
        <f>SUM('Urlopy 1-6'!B54:AF54)</f>
        <v>0</v>
      </c>
      <c r="E11" s="34">
        <f>SUM('Urlopy 1-6'!B93:AF93)</f>
        <v>0</v>
      </c>
      <c r="F11" s="34">
        <f>SUM('Urlopy 1-6'!B132:AF132)</f>
        <v>0</v>
      </c>
      <c r="G11" s="34">
        <f>SUM('Urlopy 1-6'!B171:AF171)</f>
        <v>0</v>
      </c>
      <c r="H11" s="34">
        <f>SUM('Urlopy 1-6'!B210:AF210)</f>
        <v>0</v>
      </c>
      <c r="I11" s="34">
        <f>SUM('Urlopy 7-12'!B15:AF15)</f>
        <v>0</v>
      </c>
      <c r="J11" s="34">
        <f>SUM('Urlopy 7-12'!B54:AF54)</f>
        <v>0</v>
      </c>
      <c r="K11" s="34">
        <f>SUM('Urlopy 7-12'!B93:AF93)</f>
        <v>0</v>
      </c>
      <c r="L11" s="34">
        <f>SUM('Urlopy 7-12'!B132:AF132)</f>
        <v>0</v>
      </c>
      <c r="M11" s="34">
        <f>SUM('Urlopy 7-12'!B171:AF171)</f>
        <v>0</v>
      </c>
      <c r="N11" s="34">
        <f>SUM('Urlopy 7-12'!B210:AF210)</f>
        <v>0</v>
      </c>
    </row>
    <row r="12" spans="1:33" ht="14.4">
      <c r="A12" s="3"/>
      <c r="B12" s="34">
        <f t="shared" si="0"/>
        <v>0</v>
      </c>
      <c r="C12" s="34">
        <f>SUM('Urlopy 1-6'!B16:AF16)</f>
        <v>0</v>
      </c>
      <c r="D12" s="34">
        <f>SUM('Urlopy 1-6'!B55:AF55)</f>
        <v>0</v>
      </c>
      <c r="E12" s="34">
        <f>SUM('Urlopy 1-6'!B94:AF94)</f>
        <v>0</v>
      </c>
      <c r="F12" s="34">
        <f>SUM('Urlopy 1-6'!B133:AF133)</f>
        <v>0</v>
      </c>
      <c r="G12" s="34">
        <f>SUM('Urlopy 1-6'!B172:AF172)</f>
        <v>0</v>
      </c>
      <c r="H12" s="34">
        <f>SUM('Urlopy 1-6'!B211:AF211)</f>
        <v>0</v>
      </c>
      <c r="I12" s="34">
        <f>SUM('Urlopy 7-12'!B16:AF16)</f>
        <v>0</v>
      </c>
      <c r="J12" s="34">
        <f>SUM('Urlopy 7-12'!B55:AF55)</f>
        <v>0</v>
      </c>
      <c r="K12" s="34">
        <f>SUM('Urlopy 7-12'!B94:AF94)</f>
        <v>0</v>
      </c>
      <c r="L12" s="34">
        <f>SUM('Urlopy 7-12'!B133:AF133)</f>
        <v>0</v>
      </c>
      <c r="M12" s="34">
        <f>SUM('Urlopy 7-12'!B172:AF172)</f>
        <v>0</v>
      </c>
      <c r="N12" s="34">
        <f>SUM('Urlopy 7-12'!B211:AF211)</f>
        <v>0</v>
      </c>
    </row>
    <row r="13" spans="1:33" ht="14.4">
      <c r="A13" s="3"/>
      <c r="B13" s="34">
        <f t="shared" si="0"/>
        <v>0</v>
      </c>
      <c r="C13" s="34">
        <f>SUM('Urlopy 1-6'!B17:AF17)</f>
        <v>0</v>
      </c>
      <c r="D13" s="34">
        <f>SUM('Urlopy 1-6'!B56:AF56)</f>
        <v>0</v>
      </c>
      <c r="E13" s="34">
        <f>SUM('Urlopy 1-6'!B95:AF95)</f>
        <v>0</v>
      </c>
      <c r="F13" s="34">
        <f>SUM('Urlopy 1-6'!B134:AF134)</f>
        <v>0</v>
      </c>
      <c r="G13" s="34">
        <f>SUM('Urlopy 1-6'!B173:AF173)</f>
        <v>0</v>
      </c>
      <c r="H13" s="34">
        <f>SUM('Urlopy 1-6'!B212:AF212)</f>
        <v>0</v>
      </c>
      <c r="I13" s="34">
        <f>SUM('Urlopy 7-12'!B17:AF17)</f>
        <v>0</v>
      </c>
      <c r="J13" s="34">
        <f>SUM('Urlopy 7-12'!B56:AF56)</f>
        <v>0</v>
      </c>
      <c r="K13" s="34">
        <f>SUM('Urlopy 7-12'!B95:AF95)</f>
        <v>0</v>
      </c>
      <c r="L13" s="34">
        <f>SUM('Urlopy 7-12'!B134:AF134)</f>
        <v>0</v>
      </c>
      <c r="M13" s="34">
        <f>SUM('Urlopy 7-12'!B173:AF173)</f>
        <v>0</v>
      </c>
      <c r="N13" s="34">
        <f>SUM('Urlopy 7-12'!B212:AF212)</f>
        <v>0</v>
      </c>
    </row>
    <row r="14" spans="1:33" ht="14.4">
      <c r="A14" s="3"/>
      <c r="B14" s="34">
        <f t="shared" si="0"/>
        <v>0</v>
      </c>
      <c r="C14" s="34">
        <f>SUM('Urlopy 1-6'!B18:AF18)</f>
        <v>0</v>
      </c>
      <c r="D14" s="34">
        <f>SUM('Urlopy 1-6'!B57:AF57)</f>
        <v>0</v>
      </c>
      <c r="E14" s="34">
        <f>SUM('Urlopy 1-6'!B96:AF96)</f>
        <v>0</v>
      </c>
      <c r="F14" s="34">
        <f>SUM('Urlopy 1-6'!B135:AF135)</f>
        <v>0</v>
      </c>
      <c r="G14" s="34">
        <f>SUM('Urlopy 1-6'!B174:AF174)</f>
        <v>0</v>
      </c>
      <c r="H14" s="34">
        <f>SUM('Urlopy 1-6'!B213:AF213)</f>
        <v>0</v>
      </c>
      <c r="I14" s="34">
        <f>SUM('Urlopy 7-12'!B18:AF18)</f>
        <v>0</v>
      </c>
      <c r="J14" s="34">
        <f>SUM('Urlopy 7-12'!B57:AF57)</f>
        <v>0</v>
      </c>
      <c r="K14" s="34">
        <f>SUM('Urlopy 7-12'!B96:AF96)</f>
        <v>0</v>
      </c>
      <c r="L14" s="34">
        <f>SUM('Urlopy 7-12'!B135:AF135)</f>
        <v>0</v>
      </c>
      <c r="M14" s="34">
        <f>SUM('Urlopy 7-12'!B174:AF174)</f>
        <v>0</v>
      </c>
      <c r="N14" s="34">
        <f>SUM('Urlopy 7-12'!B213:AF213)</f>
        <v>0</v>
      </c>
    </row>
    <row r="15" spans="1:33" ht="14.4">
      <c r="A15" s="3"/>
      <c r="B15" s="34">
        <f t="shared" si="0"/>
        <v>0</v>
      </c>
      <c r="C15" s="34">
        <f>SUM('Urlopy 1-6'!B19:AF19)</f>
        <v>0</v>
      </c>
      <c r="D15" s="34">
        <f>SUM('Urlopy 1-6'!B58:AF58)</f>
        <v>0</v>
      </c>
      <c r="E15" s="34">
        <f>SUM('Urlopy 1-6'!B97:AF97)</f>
        <v>0</v>
      </c>
      <c r="F15" s="34">
        <f>SUM('Urlopy 1-6'!B136:AF136)</f>
        <v>0</v>
      </c>
      <c r="G15" s="34">
        <f>SUM('Urlopy 1-6'!B175:AF175)</f>
        <v>0</v>
      </c>
      <c r="H15" s="34">
        <f>SUM('Urlopy 1-6'!B214:AF214)</f>
        <v>0</v>
      </c>
      <c r="I15" s="34">
        <f>SUM('Urlopy 7-12'!B19:AF19)</f>
        <v>0</v>
      </c>
      <c r="J15" s="34">
        <f>SUM('Urlopy 7-12'!B58:AF58)</f>
        <v>0</v>
      </c>
      <c r="K15" s="34">
        <f>SUM('Urlopy 7-12'!B97:AF97)</f>
        <v>0</v>
      </c>
      <c r="L15" s="34">
        <f>SUM('Urlopy 7-12'!B136:AF136)</f>
        <v>0</v>
      </c>
      <c r="M15" s="34">
        <f>SUM('Urlopy 7-12'!B175:AF175)</f>
        <v>0</v>
      </c>
      <c r="N15" s="34">
        <f>SUM('Urlopy 7-12'!B214:AF214)</f>
        <v>0</v>
      </c>
    </row>
    <row r="16" spans="1:33" ht="14.4">
      <c r="A16" s="3"/>
      <c r="B16" s="34">
        <f t="shared" si="0"/>
        <v>0</v>
      </c>
      <c r="C16" s="34">
        <f>SUM('Urlopy 1-6'!B20:AF20)</f>
        <v>0</v>
      </c>
      <c r="D16" s="34">
        <f>SUM('Urlopy 1-6'!B59:AF59)</f>
        <v>0</v>
      </c>
      <c r="E16" s="34">
        <f>SUM('Urlopy 1-6'!B98:AF98)</f>
        <v>0</v>
      </c>
      <c r="F16" s="34">
        <f>SUM('Urlopy 1-6'!B137:AF137)</f>
        <v>0</v>
      </c>
      <c r="G16" s="34">
        <f>SUM('Urlopy 1-6'!B176:AF176)</f>
        <v>0</v>
      </c>
      <c r="H16" s="34">
        <f>SUM('Urlopy 1-6'!B215:AF215)</f>
        <v>0</v>
      </c>
      <c r="I16" s="34">
        <f>SUM('Urlopy 7-12'!B20:AF20)</f>
        <v>0</v>
      </c>
      <c r="J16" s="34">
        <f>SUM('Urlopy 7-12'!B59:AF59)</f>
        <v>0</v>
      </c>
      <c r="K16" s="34">
        <f>SUM('Urlopy 7-12'!B98:AF98)</f>
        <v>0</v>
      </c>
      <c r="L16" s="34">
        <f>SUM('Urlopy 7-12'!B137:AF137)</f>
        <v>0</v>
      </c>
      <c r="M16" s="34">
        <f>SUM('Urlopy 7-12'!B176:AF176)</f>
        <v>0</v>
      </c>
      <c r="N16" s="34">
        <f>SUM('Urlopy 7-12'!B215:AF215)</f>
        <v>0</v>
      </c>
    </row>
    <row r="17" spans="1:14" ht="14.4">
      <c r="A17" s="3"/>
      <c r="B17" s="34">
        <f t="shared" si="0"/>
        <v>0</v>
      </c>
      <c r="C17" s="34">
        <f>SUM('Urlopy 1-6'!B21:AF21)</f>
        <v>0</v>
      </c>
      <c r="D17" s="34">
        <f>SUM('Urlopy 1-6'!B60:AF60)</f>
        <v>0</v>
      </c>
      <c r="E17" s="34">
        <f>SUM('Urlopy 1-6'!B99:AF99)</f>
        <v>0</v>
      </c>
      <c r="F17" s="34">
        <f>SUM('Urlopy 1-6'!B138:AF138)</f>
        <v>0</v>
      </c>
      <c r="G17" s="34">
        <f>SUM('Urlopy 1-6'!B177:AF177)</f>
        <v>0</v>
      </c>
      <c r="H17" s="34">
        <f>SUM('Urlopy 1-6'!B216:AF216)</f>
        <v>0</v>
      </c>
      <c r="I17" s="34">
        <f>SUM('Urlopy 7-12'!B21:AF21)</f>
        <v>0</v>
      </c>
      <c r="J17" s="34">
        <f>SUM('Urlopy 7-12'!B60:AF60)</f>
        <v>0</v>
      </c>
      <c r="K17" s="34">
        <f>SUM('Urlopy 7-12'!B99:AF99)</f>
        <v>0</v>
      </c>
      <c r="L17" s="34">
        <f>SUM('Urlopy 7-12'!B138:AF138)</f>
        <v>0</v>
      </c>
      <c r="M17" s="34">
        <f>SUM('Urlopy 7-12'!B177:AF177)</f>
        <v>0</v>
      </c>
      <c r="N17" s="34">
        <f>SUM('Urlopy 7-12'!B216:AF216)</f>
        <v>0</v>
      </c>
    </row>
    <row r="18" spans="1:14" ht="14.4">
      <c r="A18" s="3"/>
      <c r="B18" s="34">
        <f t="shared" si="0"/>
        <v>0</v>
      </c>
      <c r="C18" s="34">
        <f>SUM('Urlopy 1-6'!B22:AF22)</f>
        <v>0</v>
      </c>
      <c r="D18" s="34">
        <f>SUM('Urlopy 1-6'!B61:AF61)</f>
        <v>0</v>
      </c>
      <c r="E18" s="34">
        <f>SUM('Urlopy 1-6'!B100:AF100)</f>
        <v>0</v>
      </c>
      <c r="F18" s="34">
        <f>SUM('Urlopy 1-6'!B139:AF139)</f>
        <v>0</v>
      </c>
      <c r="G18" s="34">
        <f>SUM('Urlopy 1-6'!B178:AF178)</f>
        <v>0</v>
      </c>
      <c r="H18" s="34">
        <f>SUM('Urlopy 1-6'!B217:AF217)</f>
        <v>0</v>
      </c>
      <c r="I18" s="34">
        <f>SUM('Urlopy 7-12'!B22:AF22)</f>
        <v>0</v>
      </c>
      <c r="J18" s="34">
        <f>SUM('Urlopy 7-12'!B61:AF61)</f>
        <v>0</v>
      </c>
      <c r="K18" s="34">
        <f>SUM('Urlopy 7-12'!B100:AF100)</f>
        <v>0</v>
      </c>
      <c r="L18" s="34">
        <f>SUM('Urlopy 7-12'!B139:AF139)</f>
        <v>0</v>
      </c>
      <c r="M18" s="34">
        <f>SUM('Urlopy 7-12'!B178:AF178)</f>
        <v>0</v>
      </c>
      <c r="N18" s="34">
        <f>SUM('Urlopy 7-12'!B217:AF217)</f>
        <v>0</v>
      </c>
    </row>
    <row r="19" spans="1:14" ht="14.4">
      <c r="A19" s="3"/>
      <c r="B19" s="34">
        <f t="shared" si="0"/>
        <v>0</v>
      </c>
      <c r="C19" s="34">
        <f>SUM('Urlopy 1-6'!B23:AF23)</f>
        <v>0</v>
      </c>
      <c r="D19" s="34">
        <f>SUM('Urlopy 1-6'!B62:AF62)</f>
        <v>0</v>
      </c>
      <c r="E19" s="34">
        <f>SUM('Urlopy 1-6'!B101:AF101)</f>
        <v>0</v>
      </c>
      <c r="F19" s="34">
        <f>SUM('Urlopy 1-6'!B140:AF140)</f>
        <v>0</v>
      </c>
      <c r="G19" s="34">
        <f>SUM('Urlopy 1-6'!B179:AF179)</f>
        <v>0</v>
      </c>
      <c r="H19" s="34">
        <f>SUM('Urlopy 1-6'!B218:AF218)</f>
        <v>0</v>
      </c>
      <c r="I19" s="34">
        <f>SUM('Urlopy 7-12'!B23:AF23)</f>
        <v>0</v>
      </c>
      <c r="J19" s="34">
        <f>SUM('Urlopy 7-12'!B62:AF62)</f>
        <v>0</v>
      </c>
      <c r="K19" s="34">
        <f>SUM('Urlopy 7-12'!B101:AF101)</f>
        <v>0</v>
      </c>
      <c r="L19" s="34">
        <f>SUM('Urlopy 7-12'!B140:AF140)</f>
        <v>0</v>
      </c>
      <c r="M19" s="34">
        <f>SUM('Urlopy 7-12'!B179:AF179)</f>
        <v>0</v>
      </c>
      <c r="N19" s="34">
        <f>SUM('Urlopy 7-12'!B218:AF218)</f>
        <v>0</v>
      </c>
    </row>
    <row r="20" spans="1:14" ht="14.4">
      <c r="A20" s="3"/>
      <c r="B20" s="34">
        <f t="shared" si="0"/>
        <v>0</v>
      </c>
      <c r="C20" s="34">
        <f>SUM('Urlopy 1-6'!B24:AF24)</f>
        <v>0</v>
      </c>
      <c r="D20" s="34">
        <f>SUM('Urlopy 1-6'!B63:AF63)</f>
        <v>0</v>
      </c>
      <c r="E20" s="34">
        <f>SUM('Urlopy 1-6'!B102:AF102)</f>
        <v>0</v>
      </c>
      <c r="F20" s="34">
        <f>SUM('Urlopy 1-6'!B141:AF141)</f>
        <v>0</v>
      </c>
      <c r="G20" s="34">
        <f>SUM('Urlopy 1-6'!B180:AF180)</f>
        <v>0</v>
      </c>
      <c r="H20" s="34">
        <f>SUM('Urlopy 1-6'!B219:AF219)</f>
        <v>0</v>
      </c>
      <c r="I20" s="34">
        <f>SUM('Urlopy 7-12'!B24:AF24)</f>
        <v>0</v>
      </c>
      <c r="J20" s="34">
        <f>SUM('Urlopy 7-12'!B63:AF63)</f>
        <v>0</v>
      </c>
      <c r="K20" s="34">
        <f>SUM('Urlopy 7-12'!B102:AF102)</f>
        <v>0</v>
      </c>
      <c r="L20" s="34">
        <f>SUM('Urlopy 7-12'!B141:AF141)</f>
        <v>0</v>
      </c>
      <c r="M20" s="34">
        <f>SUM('Urlopy 7-12'!B180:AF180)</f>
        <v>0</v>
      </c>
      <c r="N20" s="34">
        <f>SUM('Urlopy 7-12'!B219:AF219)</f>
        <v>0</v>
      </c>
    </row>
    <row r="21" spans="1:14" ht="14.4">
      <c r="A21" s="3"/>
      <c r="B21" s="34">
        <f t="shared" si="0"/>
        <v>0</v>
      </c>
      <c r="C21" s="34">
        <f>SUM('Urlopy 1-6'!B25:AF25)</f>
        <v>0</v>
      </c>
      <c r="D21" s="34">
        <f>SUM('Urlopy 1-6'!B64:AF64)</f>
        <v>0</v>
      </c>
      <c r="E21" s="34">
        <f>SUM('Urlopy 1-6'!B103:AF103)</f>
        <v>0</v>
      </c>
      <c r="F21" s="34">
        <f>SUM('Urlopy 1-6'!B142:AF142)</f>
        <v>0</v>
      </c>
      <c r="G21" s="34">
        <f>SUM('Urlopy 1-6'!B181:AF181)</f>
        <v>0</v>
      </c>
      <c r="H21" s="34">
        <f>SUM('Urlopy 1-6'!B220:AF220)</f>
        <v>0</v>
      </c>
      <c r="I21" s="34">
        <f>SUM('Urlopy 7-12'!B25:AF25)</f>
        <v>0</v>
      </c>
      <c r="J21" s="34">
        <f>SUM('Urlopy 7-12'!B64:AF64)</f>
        <v>0</v>
      </c>
      <c r="K21" s="34">
        <f>SUM('Urlopy 7-12'!B103:AF103)</f>
        <v>0</v>
      </c>
      <c r="L21" s="34">
        <f>SUM('Urlopy 7-12'!B142:AF142)</f>
        <v>0</v>
      </c>
      <c r="M21" s="34">
        <f>SUM('Urlopy 7-12'!B181:AF181)</f>
        <v>0</v>
      </c>
      <c r="N21" s="34">
        <f>SUM('Urlopy 7-12'!B220:AF220)</f>
        <v>0</v>
      </c>
    </row>
    <row r="22" spans="1:14" ht="14.4">
      <c r="A22" s="3"/>
      <c r="B22" s="34">
        <f t="shared" si="0"/>
        <v>0</v>
      </c>
      <c r="C22" s="34">
        <f>SUM('Urlopy 1-6'!B26:AF26)</f>
        <v>0</v>
      </c>
      <c r="D22" s="34">
        <f>SUM('Urlopy 1-6'!B65:AF65)</f>
        <v>0</v>
      </c>
      <c r="E22" s="34">
        <f>SUM('Urlopy 1-6'!B104:AF104)</f>
        <v>0</v>
      </c>
      <c r="F22" s="34">
        <f>SUM('Urlopy 1-6'!B143:AF143)</f>
        <v>0</v>
      </c>
      <c r="G22" s="34">
        <f>SUM('Urlopy 1-6'!B182:AF182)</f>
        <v>0</v>
      </c>
      <c r="H22" s="34">
        <f>SUM('Urlopy 1-6'!B221:AF221)</f>
        <v>0</v>
      </c>
      <c r="I22" s="34">
        <f>SUM('Urlopy 7-12'!B26:AF26)</f>
        <v>0</v>
      </c>
      <c r="J22" s="34">
        <f>SUM('Urlopy 7-12'!B65:AF65)</f>
        <v>0</v>
      </c>
      <c r="K22" s="34">
        <f>SUM('Urlopy 7-12'!B104:AF104)</f>
        <v>0</v>
      </c>
      <c r="L22" s="34">
        <f>SUM('Urlopy 7-12'!B143:AF143)</f>
        <v>0</v>
      </c>
      <c r="M22" s="34">
        <f>SUM('Urlopy 7-12'!B182:AF182)</f>
        <v>0</v>
      </c>
      <c r="N22" s="34">
        <f>SUM('Urlopy 7-12'!B221:AF221)</f>
        <v>0</v>
      </c>
    </row>
    <row r="23" spans="1:14" ht="14.4">
      <c r="A23" s="3"/>
      <c r="B23" s="34">
        <f t="shared" si="0"/>
        <v>0</v>
      </c>
      <c r="C23" s="34">
        <f>SUM('Urlopy 1-6'!B27:AF27)</f>
        <v>0</v>
      </c>
      <c r="D23" s="34">
        <f>SUM('Urlopy 1-6'!B66:AF66)</f>
        <v>0</v>
      </c>
      <c r="E23" s="34">
        <f>SUM('Urlopy 1-6'!B105:AF105)</f>
        <v>0</v>
      </c>
      <c r="F23" s="34">
        <f>SUM('Urlopy 1-6'!B144:AF144)</f>
        <v>0</v>
      </c>
      <c r="G23" s="34">
        <f>SUM('Urlopy 1-6'!B183:AF183)</f>
        <v>0</v>
      </c>
      <c r="H23" s="34">
        <f>SUM('Urlopy 1-6'!B222:AF222)</f>
        <v>0</v>
      </c>
      <c r="I23" s="34">
        <f>SUM('Urlopy 7-12'!B27:AF27)</f>
        <v>0</v>
      </c>
      <c r="J23" s="34">
        <f>SUM('Urlopy 7-12'!B66:AF66)</f>
        <v>0</v>
      </c>
      <c r="K23" s="34">
        <f>SUM('Urlopy 7-12'!B105:AF105)</f>
        <v>0</v>
      </c>
      <c r="L23" s="34">
        <f>SUM('Urlopy 7-12'!B144:AF144)</f>
        <v>0</v>
      </c>
      <c r="M23" s="34">
        <f>SUM('Urlopy 7-12'!B183:AF183)</f>
        <v>0</v>
      </c>
      <c r="N23" s="34">
        <f>SUM('Urlopy 7-12'!B222:AF222)</f>
        <v>0</v>
      </c>
    </row>
  </sheetData>
  <mergeCells count="1">
    <mergeCell ref="A1:N1"/>
  </mergeCells>
  <phoneticPr fontId="11" type="noConversion"/>
  <conditionalFormatting sqref="B4:N23">
    <cfRule type="cellIs" dxfId="28" priority="1" operator="equal">
      <formula>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2"/>
  <sheetViews>
    <sheetView zoomScaleNormal="100" workbookViewId="0">
      <selection activeCell="A9" sqref="A9"/>
    </sheetView>
  </sheetViews>
  <sheetFormatPr defaultColWidth="9" defaultRowHeight="13.8"/>
  <cols>
    <col min="1" max="1" width="7.796875" style="41" customWidth="1"/>
    <col min="2" max="32" width="4" style="2" customWidth="1"/>
    <col min="33" max="16384" width="9" style="2"/>
  </cols>
  <sheetData>
    <row r="1" spans="1:32" ht="45" customHeight="1" thickBot="1">
      <c r="A1" s="45" t="str">
        <f>Arkusz1!A$2&amp;" - Styczeń"</f>
        <v>2026 - Styczeń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7"/>
    </row>
    <row r="2" spans="1:32" s="7" customFormat="1" ht="12" hidden="1">
      <c r="A2" s="39"/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9</v>
      </c>
      <c r="K2" s="21">
        <v>10</v>
      </c>
      <c r="L2" s="21">
        <v>11</v>
      </c>
      <c r="M2" s="21">
        <v>12</v>
      </c>
      <c r="N2" s="21">
        <v>13</v>
      </c>
      <c r="O2" s="21">
        <v>14</v>
      </c>
      <c r="P2" s="21">
        <v>15</v>
      </c>
      <c r="Q2" s="21">
        <v>16</v>
      </c>
      <c r="R2" s="21">
        <v>17</v>
      </c>
      <c r="S2" s="21">
        <v>18</v>
      </c>
      <c r="T2" s="21">
        <v>19</v>
      </c>
      <c r="U2" s="21">
        <v>20</v>
      </c>
      <c r="V2" s="21">
        <v>21</v>
      </c>
      <c r="W2" s="21">
        <v>22</v>
      </c>
      <c r="X2" s="21">
        <v>23</v>
      </c>
      <c r="Y2" s="21">
        <v>24</v>
      </c>
      <c r="Z2" s="21">
        <v>25</v>
      </c>
      <c r="AA2" s="21">
        <v>26</v>
      </c>
      <c r="AB2" s="21">
        <v>27</v>
      </c>
      <c r="AC2" s="21">
        <v>28</v>
      </c>
      <c r="AD2" s="21">
        <v>29</v>
      </c>
      <c r="AE2" s="21">
        <v>30</v>
      </c>
      <c r="AF2" s="22">
        <v>31</v>
      </c>
    </row>
    <row r="3" spans="1:32" s="7" customFormat="1" ht="55.8" hidden="1" customHeight="1">
      <c r="A3" s="40"/>
      <c r="B3" s="23" t="str">
        <f>Arkusz1!$A$2&amp;"-1 "&amp;-B2</f>
        <v>2026-1 -1</v>
      </c>
      <c r="C3" s="23" t="str">
        <f>Arkusz1!$A$2&amp;"-1 "&amp;-C2</f>
        <v>2026-1 -2</v>
      </c>
      <c r="D3" s="23" t="str">
        <f>Arkusz1!$A$2&amp;"-1 "&amp;-D2</f>
        <v>2026-1 -3</v>
      </c>
      <c r="E3" s="23" t="str">
        <f>Arkusz1!$A$2&amp;"-1 "&amp;-E2</f>
        <v>2026-1 -4</v>
      </c>
      <c r="F3" s="23" t="str">
        <f>Arkusz1!$A$2&amp;"-1 "&amp;-F2</f>
        <v>2026-1 -5</v>
      </c>
      <c r="G3" s="23" t="str">
        <f>Arkusz1!$A$2&amp;"-1 "&amp;-G2</f>
        <v>2026-1 -6</v>
      </c>
      <c r="H3" s="23" t="str">
        <f>Arkusz1!$A$2&amp;"-1 "&amp;-H2</f>
        <v>2026-1 -7</v>
      </c>
      <c r="I3" s="23" t="str">
        <f>Arkusz1!$A$2&amp;"-1 "&amp;-I2</f>
        <v>2026-1 -8</v>
      </c>
      <c r="J3" s="23" t="str">
        <f>Arkusz1!$A$2&amp;"-1 "&amp;-J2</f>
        <v>2026-1 -9</v>
      </c>
      <c r="K3" s="23" t="str">
        <f>Arkusz1!$A$2&amp;"-1 "&amp;-K2</f>
        <v>2026-1 -10</v>
      </c>
      <c r="L3" s="23" t="str">
        <f>Arkusz1!$A$2&amp;"-1 "&amp;-L2</f>
        <v>2026-1 -11</v>
      </c>
      <c r="M3" s="23" t="str">
        <f>Arkusz1!$A$2&amp;"-1 "&amp;-M2</f>
        <v>2026-1 -12</v>
      </c>
      <c r="N3" s="23" t="str">
        <f>Arkusz1!$A$2&amp;"-1 "&amp;-N2</f>
        <v>2026-1 -13</v>
      </c>
      <c r="O3" s="23" t="str">
        <f>Arkusz1!$A$2&amp;"-1 "&amp;-O2</f>
        <v>2026-1 -14</v>
      </c>
      <c r="P3" s="23" t="str">
        <f>Arkusz1!$A$2&amp;"-1 "&amp;-P2</f>
        <v>2026-1 -15</v>
      </c>
      <c r="Q3" s="23" t="str">
        <f>Arkusz1!$A$2&amp;"-1 "&amp;-Q2</f>
        <v>2026-1 -16</v>
      </c>
      <c r="R3" s="23" t="str">
        <f>Arkusz1!$A$2&amp;"-1 "&amp;-R2</f>
        <v>2026-1 -17</v>
      </c>
      <c r="S3" s="23" t="str">
        <f>Arkusz1!$A$2&amp;"-1 "&amp;-S2</f>
        <v>2026-1 -18</v>
      </c>
      <c r="T3" s="23" t="str">
        <f>Arkusz1!$A$2&amp;"-1 "&amp;-T2</f>
        <v>2026-1 -19</v>
      </c>
      <c r="U3" s="23" t="str">
        <f>Arkusz1!$A$2&amp;"-1 "&amp;-U2</f>
        <v>2026-1 -20</v>
      </c>
      <c r="V3" s="23" t="str">
        <f>Arkusz1!$A$2&amp;"-1 "&amp;-V2</f>
        <v>2026-1 -21</v>
      </c>
      <c r="W3" s="23" t="str">
        <f>Arkusz1!$A$2&amp;"-1 "&amp;-W2</f>
        <v>2026-1 -22</v>
      </c>
      <c r="X3" s="23" t="str">
        <f>Arkusz1!$A$2&amp;"-1 "&amp;-X2</f>
        <v>2026-1 -23</v>
      </c>
      <c r="Y3" s="23" t="str">
        <f>Arkusz1!$A$2&amp;"-1 "&amp;-Y2</f>
        <v>2026-1 -24</v>
      </c>
      <c r="Z3" s="23" t="str">
        <f>Arkusz1!$A$2&amp;"-1 "&amp;-Z2</f>
        <v>2026-1 -25</v>
      </c>
      <c r="AA3" s="23" t="str">
        <f>Arkusz1!$A$2&amp;"-1 "&amp;-AA2</f>
        <v>2026-1 -26</v>
      </c>
      <c r="AB3" s="23" t="str">
        <f>Arkusz1!$A$2&amp;"-1 "&amp;-AB2</f>
        <v>2026-1 -27</v>
      </c>
      <c r="AC3" s="23" t="str">
        <f>Arkusz1!$A$2&amp;"-1 "&amp;-AC2</f>
        <v>2026-1 -28</v>
      </c>
      <c r="AD3" s="23" t="str">
        <f>Arkusz1!$A$2&amp;"-1 "&amp;-AD2</f>
        <v>2026-1 -29</v>
      </c>
      <c r="AE3" s="23" t="str">
        <f>Arkusz1!$A$2&amp;"-1 "&amp;-AE2</f>
        <v>2026-1 -30</v>
      </c>
      <c r="AF3" s="24" t="str">
        <f>Arkusz1!$A$2&amp;"-1 "&amp;-AF2</f>
        <v>2026-1 -31</v>
      </c>
    </row>
    <row r="4" spans="1:32" s="7" customFormat="1" ht="73.2" hidden="1" customHeight="1">
      <c r="A4" s="40"/>
      <c r="B4" s="25">
        <f>DATEVALUE(B3)</f>
        <v>46023</v>
      </c>
      <c r="C4" s="25">
        <f t="shared" ref="C4:AF4" si="0">DATEVALUE(C3)</f>
        <v>46024</v>
      </c>
      <c r="D4" s="25">
        <f t="shared" si="0"/>
        <v>46025</v>
      </c>
      <c r="E4" s="25">
        <f t="shared" si="0"/>
        <v>46026</v>
      </c>
      <c r="F4" s="25">
        <f t="shared" si="0"/>
        <v>46027</v>
      </c>
      <c r="G4" s="25">
        <f t="shared" si="0"/>
        <v>46028</v>
      </c>
      <c r="H4" s="25">
        <f t="shared" si="0"/>
        <v>46029</v>
      </c>
      <c r="I4" s="25">
        <f t="shared" si="0"/>
        <v>46030</v>
      </c>
      <c r="J4" s="25">
        <f t="shared" si="0"/>
        <v>46031</v>
      </c>
      <c r="K4" s="25">
        <f t="shared" si="0"/>
        <v>46032</v>
      </c>
      <c r="L4" s="25">
        <f t="shared" si="0"/>
        <v>46033</v>
      </c>
      <c r="M4" s="25">
        <f t="shared" si="0"/>
        <v>46034</v>
      </c>
      <c r="N4" s="25">
        <f t="shared" si="0"/>
        <v>46035</v>
      </c>
      <c r="O4" s="25">
        <f t="shared" si="0"/>
        <v>46036</v>
      </c>
      <c r="P4" s="25">
        <f t="shared" si="0"/>
        <v>46037</v>
      </c>
      <c r="Q4" s="25">
        <f t="shared" si="0"/>
        <v>46038</v>
      </c>
      <c r="R4" s="25">
        <f t="shared" si="0"/>
        <v>46039</v>
      </c>
      <c r="S4" s="25">
        <f t="shared" si="0"/>
        <v>46040</v>
      </c>
      <c r="T4" s="25">
        <f t="shared" si="0"/>
        <v>46041</v>
      </c>
      <c r="U4" s="25">
        <f t="shared" si="0"/>
        <v>46042</v>
      </c>
      <c r="V4" s="25">
        <f t="shared" si="0"/>
        <v>46043</v>
      </c>
      <c r="W4" s="25">
        <f t="shared" si="0"/>
        <v>46044</v>
      </c>
      <c r="X4" s="25">
        <f t="shared" si="0"/>
        <v>46045</v>
      </c>
      <c r="Y4" s="25">
        <f t="shared" si="0"/>
        <v>46046</v>
      </c>
      <c r="Z4" s="25">
        <f t="shared" si="0"/>
        <v>46047</v>
      </c>
      <c r="AA4" s="25">
        <f t="shared" si="0"/>
        <v>46048</v>
      </c>
      <c r="AB4" s="25">
        <f t="shared" si="0"/>
        <v>46049</v>
      </c>
      <c r="AC4" s="25">
        <f t="shared" si="0"/>
        <v>46050</v>
      </c>
      <c r="AD4" s="25">
        <f t="shared" si="0"/>
        <v>46051</v>
      </c>
      <c r="AE4" s="25">
        <f t="shared" si="0"/>
        <v>46052</v>
      </c>
      <c r="AF4" s="26">
        <f t="shared" si="0"/>
        <v>46053</v>
      </c>
    </row>
    <row r="5" spans="1:32" s="7" customFormat="1" ht="12" hidden="1">
      <c r="A5" s="40"/>
      <c r="B5" s="27">
        <f>WEEKDAY(B4,2)</f>
        <v>4</v>
      </c>
      <c r="C5" s="27">
        <f t="shared" ref="C5:AF5" si="1">WEEKDAY(C4,2)</f>
        <v>5</v>
      </c>
      <c r="D5" s="27">
        <f t="shared" si="1"/>
        <v>6</v>
      </c>
      <c r="E5" s="27">
        <f t="shared" si="1"/>
        <v>7</v>
      </c>
      <c r="F5" s="27">
        <f t="shared" si="1"/>
        <v>1</v>
      </c>
      <c r="G5" s="27">
        <f t="shared" si="1"/>
        <v>2</v>
      </c>
      <c r="H5" s="27">
        <f t="shared" si="1"/>
        <v>3</v>
      </c>
      <c r="I5" s="27">
        <f t="shared" si="1"/>
        <v>4</v>
      </c>
      <c r="J5" s="27">
        <f t="shared" si="1"/>
        <v>5</v>
      </c>
      <c r="K5" s="27">
        <f t="shared" si="1"/>
        <v>6</v>
      </c>
      <c r="L5" s="27">
        <f t="shared" si="1"/>
        <v>7</v>
      </c>
      <c r="M5" s="27">
        <f t="shared" si="1"/>
        <v>1</v>
      </c>
      <c r="N5" s="27">
        <f t="shared" si="1"/>
        <v>2</v>
      </c>
      <c r="O5" s="27">
        <f t="shared" si="1"/>
        <v>3</v>
      </c>
      <c r="P5" s="27">
        <f t="shared" si="1"/>
        <v>4</v>
      </c>
      <c r="Q5" s="27">
        <f t="shared" si="1"/>
        <v>5</v>
      </c>
      <c r="R5" s="27">
        <f t="shared" si="1"/>
        <v>6</v>
      </c>
      <c r="S5" s="27">
        <f t="shared" si="1"/>
        <v>7</v>
      </c>
      <c r="T5" s="27">
        <f t="shared" si="1"/>
        <v>1</v>
      </c>
      <c r="U5" s="27">
        <f t="shared" si="1"/>
        <v>2</v>
      </c>
      <c r="V5" s="27">
        <f t="shared" si="1"/>
        <v>3</v>
      </c>
      <c r="W5" s="27">
        <f t="shared" si="1"/>
        <v>4</v>
      </c>
      <c r="X5" s="27">
        <f t="shared" si="1"/>
        <v>5</v>
      </c>
      <c r="Y5" s="27">
        <f t="shared" si="1"/>
        <v>6</v>
      </c>
      <c r="Z5" s="27">
        <f t="shared" si="1"/>
        <v>7</v>
      </c>
      <c r="AA5" s="27">
        <f t="shared" si="1"/>
        <v>1</v>
      </c>
      <c r="AB5" s="27">
        <f t="shared" si="1"/>
        <v>2</v>
      </c>
      <c r="AC5" s="27">
        <f t="shared" si="1"/>
        <v>3</v>
      </c>
      <c r="AD5" s="27">
        <f t="shared" si="1"/>
        <v>4</v>
      </c>
      <c r="AE5" s="27">
        <f t="shared" si="1"/>
        <v>5</v>
      </c>
      <c r="AF5" s="30">
        <f t="shared" si="1"/>
        <v>6</v>
      </c>
    </row>
    <row r="6" spans="1:32">
      <c r="A6" s="48"/>
      <c r="B6" s="8">
        <f>IFERROR(IF(B4&gt;0,B2,""),"")</f>
        <v>1</v>
      </c>
      <c r="C6" s="8">
        <f t="shared" ref="C6:AF6" si="2">IFERROR(IF(C4&gt;0,C2,""),"")</f>
        <v>2</v>
      </c>
      <c r="D6" s="8">
        <f t="shared" si="2"/>
        <v>3</v>
      </c>
      <c r="E6" s="8">
        <f t="shared" si="2"/>
        <v>4</v>
      </c>
      <c r="F6" s="8">
        <f t="shared" si="2"/>
        <v>5</v>
      </c>
      <c r="G6" s="8">
        <f t="shared" si="2"/>
        <v>6</v>
      </c>
      <c r="H6" s="8">
        <f t="shared" si="2"/>
        <v>7</v>
      </c>
      <c r="I6" s="8">
        <f t="shared" si="2"/>
        <v>8</v>
      </c>
      <c r="J6" s="8">
        <f t="shared" si="2"/>
        <v>9</v>
      </c>
      <c r="K6" s="8">
        <f t="shared" si="2"/>
        <v>10</v>
      </c>
      <c r="L6" s="8">
        <f t="shared" si="2"/>
        <v>11</v>
      </c>
      <c r="M6" s="8">
        <f t="shared" si="2"/>
        <v>12</v>
      </c>
      <c r="N6" s="8">
        <f t="shared" si="2"/>
        <v>13</v>
      </c>
      <c r="O6" s="8">
        <f t="shared" si="2"/>
        <v>14</v>
      </c>
      <c r="P6" s="8">
        <f t="shared" si="2"/>
        <v>15</v>
      </c>
      <c r="Q6" s="8">
        <f t="shared" si="2"/>
        <v>16</v>
      </c>
      <c r="R6" s="8">
        <f t="shared" si="2"/>
        <v>17</v>
      </c>
      <c r="S6" s="8">
        <f t="shared" si="2"/>
        <v>18</v>
      </c>
      <c r="T6" s="8">
        <f t="shared" si="2"/>
        <v>19</v>
      </c>
      <c r="U6" s="8">
        <f t="shared" si="2"/>
        <v>20</v>
      </c>
      <c r="V6" s="8">
        <f t="shared" si="2"/>
        <v>21</v>
      </c>
      <c r="W6" s="8">
        <f t="shared" si="2"/>
        <v>22</v>
      </c>
      <c r="X6" s="8">
        <f t="shared" si="2"/>
        <v>23</v>
      </c>
      <c r="Y6" s="8">
        <f t="shared" si="2"/>
        <v>24</v>
      </c>
      <c r="Z6" s="8">
        <f t="shared" si="2"/>
        <v>25</v>
      </c>
      <c r="AA6" s="8">
        <f t="shared" si="2"/>
        <v>26</v>
      </c>
      <c r="AB6" s="8">
        <f t="shared" si="2"/>
        <v>27</v>
      </c>
      <c r="AC6" s="8">
        <f t="shared" si="2"/>
        <v>28</v>
      </c>
      <c r="AD6" s="8">
        <f t="shared" si="2"/>
        <v>29</v>
      </c>
      <c r="AE6" s="8">
        <f t="shared" si="2"/>
        <v>30</v>
      </c>
      <c r="AF6" s="9">
        <f t="shared" si="2"/>
        <v>31</v>
      </c>
    </row>
    <row r="7" spans="1:32" ht="15" customHeight="1" thickBot="1">
      <c r="A7" s="50"/>
      <c r="B7" s="10" t="str">
        <f>IFERROR(VLOOKUP(B5,Arkusz3!$D$1:$E$7,2,0),"")</f>
        <v>Czw.</v>
      </c>
      <c r="C7" s="10" t="str">
        <f>IFERROR(VLOOKUP(C5,Arkusz3!$D$1:$E$7,2,0),"")</f>
        <v>Pt.</v>
      </c>
      <c r="D7" s="10" t="str">
        <f>IFERROR(VLOOKUP(D5,Arkusz3!$D$1:$E$7,2,0),"")</f>
        <v>Sob.</v>
      </c>
      <c r="E7" s="10" t="str">
        <f>IFERROR(VLOOKUP(E5,Arkusz3!$D$1:$E$7,2,0),"")</f>
        <v>Niedz.</v>
      </c>
      <c r="F7" s="10" t="str">
        <f>IFERROR(VLOOKUP(F5,Arkusz3!$D$1:$E$7,2,0),"")</f>
        <v>Pon.</v>
      </c>
      <c r="G7" s="10" t="str">
        <f>IFERROR(VLOOKUP(G5,Arkusz3!$D$1:$E$7,2,0),"")</f>
        <v>Wt.</v>
      </c>
      <c r="H7" s="10" t="str">
        <f>IFERROR(VLOOKUP(H5,Arkusz3!$D$1:$E$7,2,0),"")</f>
        <v>Śr.</v>
      </c>
      <c r="I7" s="10" t="str">
        <f>IFERROR(VLOOKUP(I5,Arkusz3!$D$1:$E$7,2,0),"")</f>
        <v>Czw.</v>
      </c>
      <c r="J7" s="10" t="str">
        <f>IFERROR(VLOOKUP(J5,Arkusz3!$D$1:$E$7,2,0),"")</f>
        <v>Pt.</v>
      </c>
      <c r="K7" s="10" t="str">
        <f>IFERROR(VLOOKUP(K5,Arkusz3!$D$1:$E$7,2,0),"")</f>
        <v>Sob.</v>
      </c>
      <c r="L7" s="10" t="str">
        <f>IFERROR(VLOOKUP(L5,Arkusz3!$D$1:$E$7,2,0),"")</f>
        <v>Niedz.</v>
      </c>
      <c r="M7" s="10" t="str">
        <f>IFERROR(VLOOKUP(M5,Arkusz3!$D$1:$E$7,2,0),"")</f>
        <v>Pon.</v>
      </c>
      <c r="N7" s="10" t="str">
        <f>IFERROR(VLOOKUP(N5,Arkusz3!$D$1:$E$7,2,0),"")</f>
        <v>Wt.</v>
      </c>
      <c r="O7" s="10" t="str">
        <f>IFERROR(VLOOKUP(O5,Arkusz3!$D$1:$E$7,2,0),"")</f>
        <v>Śr.</v>
      </c>
      <c r="P7" s="10" t="str">
        <f>IFERROR(VLOOKUP(P5,Arkusz3!$D$1:$E$7,2,0),"")</f>
        <v>Czw.</v>
      </c>
      <c r="Q7" s="10" t="str">
        <f>IFERROR(VLOOKUP(Q5,Arkusz3!$D$1:$E$7,2,0),"")</f>
        <v>Pt.</v>
      </c>
      <c r="R7" s="10" t="str">
        <f>IFERROR(VLOOKUP(R5,Arkusz3!$D$1:$E$7,2,0),"")</f>
        <v>Sob.</v>
      </c>
      <c r="S7" s="10" t="str">
        <f>IFERROR(VLOOKUP(S5,Arkusz3!$D$1:$E$7,2,0),"")</f>
        <v>Niedz.</v>
      </c>
      <c r="T7" s="10" t="str">
        <f>IFERROR(VLOOKUP(T5,Arkusz3!$D$1:$E$7,2,0),"")</f>
        <v>Pon.</v>
      </c>
      <c r="U7" s="10" t="str">
        <f>IFERROR(VLOOKUP(U5,Arkusz3!$D$1:$E$7,2,0),"")</f>
        <v>Wt.</v>
      </c>
      <c r="V7" s="10" t="str">
        <f>IFERROR(VLOOKUP(V5,Arkusz3!$D$1:$E$7,2,0),"")</f>
        <v>Śr.</v>
      </c>
      <c r="W7" s="10" t="str">
        <f>IFERROR(VLOOKUP(W5,Arkusz3!$D$1:$E$7,2,0),"")</f>
        <v>Czw.</v>
      </c>
      <c r="X7" s="10" t="str">
        <f>IFERROR(VLOOKUP(X5,Arkusz3!$D$1:$E$7,2,0),"")</f>
        <v>Pt.</v>
      </c>
      <c r="Y7" s="10" t="str">
        <f>IFERROR(VLOOKUP(Y5,Arkusz3!$D$1:$E$7,2,0),"")</f>
        <v>Sob.</v>
      </c>
      <c r="Z7" s="10" t="str">
        <f>IFERROR(VLOOKUP(Z5,Arkusz3!$D$1:$E$7,2,0),"")</f>
        <v>Niedz.</v>
      </c>
      <c r="AA7" s="10" t="str">
        <f>IFERROR(VLOOKUP(AA5,Arkusz3!$D$1:$E$7,2,0),"")</f>
        <v>Pon.</v>
      </c>
      <c r="AB7" s="10" t="str">
        <f>IFERROR(VLOOKUP(AB5,Arkusz3!$D$1:$E$7,2,0),"")</f>
        <v>Wt.</v>
      </c>
      <c r="AC7" s="10" t="str">
        <f>IFERROR(VLOOKUP(AC5,Arkusz3!$D$1:$E$7,2,0),"")</f>
        <v>Śr.</v>
      </c>
      <c r="AD7" s="10" t="str">
        <f>IFERROR(VLOOKUP(AD5,Arkusz3!$D$1:$E$7,2,0),"")</f>
        <v>Czw.</v>
      </c>
      <c r="AE7" s="10" t="str">
        <f>IFERROR(VLOOKUP(AE5,Arkusz3!$D$1:$E$7,2,0),"")</f>
        <v>Pt.</v>
      </c>
      <c r="AF7" s="31" t="str">
        <f>IFERROR(VLOOKUP(AF5,Arkusz3!$D$1:$E$7,2,0),"")</f>
        <v>Sob.</v>
      </c>
    </row>
    <row r="8" spans="1:32">
      <c r="A8" s="35" t="str">
        <f>'Urolpy zestawienei roczne'!$A$4</f>
        <v xml:space="preserve">TU wpisz dane </v>
      </c>
      <c r="B8" s="11"/>
      <c r="C8" s="12"/>
      <c r="D8" s="12"/>
      <c r="E8" s="12"/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3"/>
    </row>
    <row r="9" spans="1:32">
      <c r="A9" s="36" t="str">
        <f>'Urolpy zestawienei roczne'!$A$5</f>
        <v xml:space="preserve">pracowników </v>
      </c>
      <c r="B9" s="6"/>
      <c r="C9" s="4"/>
      <c r="D9" s="4"/>
      <c r="E9" s="4"/>
      <c r="F9" s="4"/>
      <c r="G9" s="4"/>
      <c r="H9" s="4"/>
      <c r="I9" s="4"/>
      <c r="J9" s="4"/>
      <c r="K9" s="4"/>
      <c r="L9" s="4"/>
      <c r="M9" s="4">
        <v>1</v>
      </c>
      <c r="N9" s="4">
        <v>1</v>
      </c>
      <c r="O9" s="4">
        <v>1</v>
      </c>
      <c r="P9" s="4">
        <v>1</v>
      </c>
      <c r="Q9" s="4">
        <v>1</v>
      </c>
      <c r="R9" s="4"/>
      <c r="S9" s="4"/>
      <c r="T9" s="4">
        <v>1</v>
      </c>
      <c r="U9" s="4">
        <v>1</v>
      </c>
      <c r="V9" s="4">
        <v>1</v>
      </c>
      <c r="W9" s="4">
        <v>1</v>
      </c>
      <c r="X9" s="4">
        <v>1</v>
      </c>
      <c r="Y9" s="4"/>
      <c r="Z9" s="4"/>
      <c r="AA9" s="4"/>
      <c r="AB9" s="4"/>
      <c r="AC9" s="4"/>
      <c r="AD9" s="4"/>
      <c r="AE9" s="4"/>
      <c r="AF9" s="5"/>
    </row>
    <row r="10" spans="1:32">
      <c r="A10" s="36" t="str">
        <f>'Urolpy zestawienei roczne'!$A$6</f>
        <v xml:space="preserve">skpiuja się na miesiące </v>
      </c>
      <c r="B10" s="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</row>
    <row r="11" spans="1:32">
      <c r="A11" s="36">
        <f>'Urolpy zestawienei roczne'!$A$7</f>
        <v>0</v>
      </c>
      <c r="B11" s="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</row>
    <row r="12" spans="1:32">
      <c r="A12" s="36">
        <f>'Urolpy zestawienei roczne'!$A$8</f>
        <v>0</v>
      </c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</row>
    <row r="13" spans="1:32">
      <c r="A13" s="36">
        <f>'Urolpy zestawienei roczne'!$A$9</f>
        <v>0</v>
      </c>
      <c r="B13" s="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>
      <c r="A14" s="36">
        <f>'Urolpy zestawienei roczne'!$A$10</f>
        <v>0</v>
      </c>
      <c r="B14" s="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</row>
    <row r="15" spans="1:32">
      <c r="A15" s="36">
        <f>'Urolpy zestawienei roczne'!$A$11</f>
        <v>0</v>
      </c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</row>
    <row r="16" spans="1:32">
      <c r="A16" s="36">
        <f>'Urolpy zestawienei roczne'!$A$12</f>
        <v>0</v>
      </c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</row>
    <row r="17" spans="1:32">
      <c r="A17" s="36">
        <f>'Urolpy zestawienei roczne'!$A$13</f>
        <v>0</v>
      </c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</row>
    <row r="18" spans="1:32">
      <c r="A18" s="36">
        <f>'Urolpy zestawienei roczne'!$A$14</f>
        <v>0</v>
      </c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</row>
    <row r="19" spans="1:32">
      <c r="A19" s="36">
        <f>'Urolpy zestawienei roczne'!$A$15</f>
        <v>0</v>
      </c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"/>
    </row>
    <row r="20" spans="1:32">
      <c r="A20" s="36">
        <f>'Urolpy zestawienei roczne'!$A$16</f>
        <v>0</v>
      </c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</row>
    <row r="21" spans="1:32">
      <c r="A21" s="36">
        <f>'Urolpy zestawienei roczne'!SAS17</f>
        <v>0</v>
      </c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</row>
    <row r="22" spans="1:32">
      <c r="A22" s="36">
        <f>'Urolpy zestawienei roczne'!$A$18</f>
        <v>0</v>
      </c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</row>
    <row r="23" spans="1:32">
      <c r="A23" s="36">
        <f>'Urolpy zestawienei roczne'!$A$19</f>
        <v>0</v>
      </c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/>
    </row>
    <row r="24" spans="1:32">
      <c r="A24" s="36">
        <f>'Urolpy zestawienei roczne'!$A$20</f>
        <v>0</v>
      </c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</row>
    <row r="25" spans="1:32">
      <c r="A25" s="36">
        <f>'Urolpy zestawienei roczne'!$A$21</f>
        <v>0</v>
      </c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>
      <c r="A26" s="36">
        <f>'Urolpy zestawienei roczne'!$A$22</f>
        <v>0</v>
      </c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</row>
    <row r="27" spans="1:32" ht="14.4" thickBot="1">
      <c r="A27" s="38">
        <f>'Urolpy zestawienei roczne'!$A$23</f>
        <v>0</v>
      </c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</row>
    <row r="28" spans="1:3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14.4" thickBo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45" customHeight="1" thickBot="1">
      <c r="A40" s="45" t="str">
        <f>Arkusz1!A$2&amp;" - Luty"</f>
        <v>2026 - Luty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7"/>
    </row>
    <row r="41" spans="1:32" hidden="1">
      <c r="A41" s="39"/>
      <c r="B41" s="21">
        <v>1</v>
      </c>
      <c r="C41" s="21">
        <v>2</v>
      </c>
      <c r="D41" s="21">
        <v>3</v>
      </c>
      <c r="E41" s="21">
        <v>4</v>
      </c>
      <c r="F41" s="21">
        <v>5</v>
      </c>
      <c r="G41" s="21">
        <v>6</v>
      </c>
      <c r="H41" s="21">
        <v>7</v>
      </c>
      <c r="I41" s="21">
        <v>8</v>
      </c>
      <c r="J41" s="21">
        <v>9</v>
      </c>
      <c r="K41" s="21">
        <v>10</v>
      </c>
      <c r="L41" s="21">
        <v>11</v>
      </c>
      <c r="M41" s="21">
        <v>12</v>
      </c>
      <c r="N41" s="21">
        <v>13</v>
      </c>
      <c r="O41" s="21">
        <v>14</v>
      </c>
      <c r="P41" s="21">
        <v>15</v>
      </c>
      <c r="Q41" s="21">
        <v>16</v>
      </c>
      <c r="R41" s="21">
        <v>17</v>
      </c>
      <c r="S41" s="21">
        <v>18</v>
      </c>
      <c r="T41" s="21">
        <v>19</v>
      </c>
      <c r="U41" s="21">
        <v>20</v>
      </c>
      <c r="V41" s="21">
        <v>21</v>
      </c>
      <c r="W41" s="21">
        <v>22</v>
      </c>
      <c r="X41" s="21">
        <v>23</v>
      </c>
      <c r="Y41" s="21">
        <v>24</v>
      </c>
      <c r="Z41" s="21">
        <v>25</v>
      </c>
      <c r="AA41" s="21">
        <v>26</v>
      </c>
      <c r="AB41" s="21">
        <v>27</v>
      </c>
      <c r="AC41" s="21">
        <v>28</v>
      </c>
      <c r="AD41" s="21">
        <v>29</v>
      </c>
      <c r="AE41" s="21">
        <v>30</v>
      </c>
      <c r="AF41" s="22">
        <v>31</v>
      </c>
    </row>
    <row r="42" spans="1:32" ht="41.4" hidden="1">
      <c r="A42" s="40"/>
      <c r="B42" s="23" t="str">
        <f>Arkusz1!$A$2&amp;"-2 "&amp;-B41</f>
        <v>2026-2 -1</v>
      </c>
      <c r="C42" s="23" t="str">
        <f>Arkusz1!$A$2&amp;"-2 "&amp;-C41</f>
        <v>2026-2 -2</v>
      </c>
      <c r="D42" s="23" t="str">
        <f>Arkusz1!$A$2&amp;"-2 "&amp;-D41</f>
        <v>2026-2 -3</v>
      </c>
      <c r="E42" s="23" t="str">
        <f>Arkusz1!$A$2&amp;"-2 "&amp;-E41</f>
        <v>2026-2 -4</v>
      </c>
      <c r="F42" s="23" t="str">
        <f>Arkusz1!$A$2&amp;"-2 "&amp;-F41</f>
        <v>2026-2 -5</v>
      </c>
      <c r="G42" s="23" t="str">
        <f>Arkusz1!$A$2&amp;"-2 "&amp;-G41</f>
        <v>2026-2 -6</v>
      </c>
      <c r="H42" s="23" t="str">
        <f>Arkusz1!$A$2&amp;"-2 "&amp;-H41</f>
        <v>2026-2 -7</v>
      </c>
      <c r="I42" s="23" t="str">
        <f>Arkusz1!$A$2&amp;"-2 "&amp;-I41</f>
        <v>2026-2 -8</v>
      </c>
      <c r="J42" s="23" t="str">
        <f>Arkusz1!$A$2&amp;"-2 "&amp;-J41</f>
        <v>2026-2 -9</v>
      </c>
      <c r="K42" s="23" t="str">
        <f>Arkusz1!$A$2&amp;"-2 "&amp;-K41</f>
        <v>2026-2 -10</v>
      </c>
      <c r="L42" s="23" t="str">
        <f>Arkusz1!$A$2&amp;"-2 "&amp;-L41</f>
        <v>2026-2 -11</v>
      </c>
      <c r="M42" s="23" t="str">
        <f>Arkusz1!$A$2&amp;"-2 "&amp;-M41</f>
        <v>2026-2 -12</v>
      </c>
      <c r="N42" s="23" t="str">
        <f>Arkusz1!$A$2&amp;"-2 "&amp;-N41</f>
        <v>2026-2 -13</v>
      </c>
      <c r="O42" s="23" t="str">
        <f>Arkusz1!$A$2&amp;"-2 "&amp;-O41</f>
        <v>2026-2 -14</v>
      </c>
      <c r="P42" s="23" t="str">
        <f>Arkusz1!$A$2&amp;"-2 "&amp;-P41</f>
        <v>2026-2 -15</v>
      </c>
      <c r="Q42" s="23" t="str">
        <f>Arkusz1!$A$2&amp;"-2 "&amp;-Q41</f>
        <v>2026-2 -16</v>
      </c>
      <c r="R42" s="23" t="str">
        <f>Arkusz1!$A$2&amp;"-2 "&amp;-R41</f>
        <v>2026-2 -17</v>
      </c>
      <c r="S42" s="23" t="str">
        <f>Arkusz1!$A$2&amp;"-2 "&amp;-S41</f>
        <v>2026-2 -18</v>
      </c>
      <c r="T42" s="23" t="str">
        <f>Arkusz1!$A$2&amp;"-2 "&amp;-T41</f>
        <v>2026-2 -19</v>
      </c>
      <c r="U42" s="23" t="str">
        <f>Arkusz1!$A$2&amp;"-2 "&amp;-U41</f>
        <v>2026-2 -20</v>
      </c>
      <c r="V42" s="23" t="str">
        <f>Arkusz1!$A$2&amp;"-2 "&amp;-V41</f>
        <v>2026-2 -21</v>
      </c>
      <c r="W42" s="23" t="str">
        <f>Arkusz1!$A$2&amp;"-2 "&amp;-W41</f>
        <v>2026-2 -22</v>
      </c>
      <c r="X42" s="23" t="str">
        <f>Arkusz1!$A$2&amp;"-2 "&amp;-X41</f>
        <v>2026-2 -23</v>
      </c>
      <c r="Y42" s="23" t="str">
        <f>Arkusz1!$A$2&amp;"-2 "&amp;-Y41</f>
        <v>2026-2 -24</v>
      </c>
      <c r="Z42" s="23" t="str">
        <f>Arkusz1!$A$2&amp;"-2 "&amp;-Z41</f>
        <v>2026-2 -25</v>
      </c>
      <c r="AA42" s="23" t="str">
        <f>Arkusz1!$A$2&amp;"-2 "&amp;-AA41</f>
        <v>2026-2 -26</v>
      </c>
      <c r="AB42" s="23" t="str">
        <f>Arkusz1!$A$2&amp;"-2 "&amp;-AB41</f>
        <v>2026-2 -27</v>
      </c>
      <c r="AC42" s="23" t="str">
        <f>Arkusz1!$A$2&amp;"-2 "&amp;-AC41</f>
        <v>2026-2 -28</v>
      </c>
      <c r="AD42" s="23" t="str">
        <f>Arkusz1!$A$2&amp;"-2 "&amp;-AD41</f>
        <v>2026-2 -29</v>
      </c>
      <c r="AE42" s="23" t="str">
        <f>Arkusz1!$A$2&amp;"-2 "&amp;-AE41</f>
        <v>2026-2 -30</v>
      </c>
      <c r="AF42" s="24" t="str">
        <f>Arkusz1!$A$2&amp;"-2 "&amp;-AF41</f>
        <v>2026-2 -31</v>
      </c>
    </row>
    <row r="43" spans="1:32" ht="42.6" hidden="1">
      <c r="A43" s="40"/>
      <c r="B43" s="25">
        <f>DATEVALUE(B42)</f>
        <v>46054</v>
      </c>
      <c r="C43" s="25">
        <f t="shared" ref="C43:AF43" si="3">DATEVALUE(C42)</f>
        <v>46055</v>
      </c>
      <c r="D43" s="25">
        <f t="shared" si="3"/>
        <v>46056</v>
      </c>
      <c r="E43" s="25">
        <f t="shared" si="3"/>
        <v>46057</v>
      </c>
      <c r="F43" s="25">
        <f t="shared" si="3"/>
        <v>46058</v>
      </c>
      <c r="G43" s="25">
        <f t="shared" si="3"/>
        <v>46059</v>
      </c>
      <c r="H43" s="25">
        <f t="shared" si="3"/>
        <v>46060</v>
      </c>
      <c r="I43" s="25">
        <f t="shared" si="3"/>
        <v>46061</v>
      </c>
      <c r="J43" s="25">
        <f t="shared" si="3"/>
        <v>46062</v>
      </c>
      <c r="K43" s="25">
        <f t="shared" si="3"/>
        <v>46063</v>
      </c>
      <c r="L43" s="25">
        <f t="shared" si="3"/>
        <v>46064</v>
      </c>
      <c r="M43" s="25">
        <f t="shared" si="3"/>
        <v>46065</v>
      </c>
      <c r="N43" s="25">
        <f t="shared" si="3"/>
        <v>46066</v>
      </c>
      <c r="O43" s="25">
        <f t="shared" si="3"/>
        <v>46067</v>
      </c>
      <c r="P43" s="25">
        <f t="shared" si="3"/>
        <v>46068</v>
      </c>
      <c r="Q43" s="25">
        <f t="shared" si="3"/>
        <v>46069</v>
      </c>
      <c r="R43" s="25">
        <f t="shared" si="3"/>
        <v>46070</v>
      </c>
      <c r="S43" s="25">
        <f t="shared" si="3"/>
        <v>46071</v>
      </c>
      <c r="T43" s="25">
        <f t="shared" si="3"/>
        <v>46072</v>
      </c>
      <c r="U43" s="25">
        <f t="shared" si="3"/>
        <v>46073</v>
      </c>
      <c r="V43" s="25">
        <f t="shared" si="3"/>
        <v>46074</v>
      </c>
      <c r="W43" s="25">
        <f t="shared" si="3"/>
        <v>46075</v>
      </c>
      <c r="X43" s="25">
        <f t="shared" si="3"/>
        <v>46076</v>
      </c>
      <c r="Y43" s="25">
        <f t="shared" si="3"/>
        <v>46077</v>
      </c>
      <c r="Z43" s="25">
        <f t="shared" si="3"/>
        <v>46078</v>
      </c>
      <c r="AA43" s="25">
        <f t="shared" si="3"/>
        <v>46079</v>
      </c>
      <c r="AB43" s="25">
        <f t="shared" si="3"/>
        <v>46080</v>
      </c>
      <c r="AC43" s="25">
        <f t="shared" si="3"/>
        <v>46081</v>
      </c>
      <c r="AD43" s="25" t="e">
        <f t="shared" si="3"/>
        <v>#VALUE!</v>
      </c>
      <c r="AE43" s="25" t="e">
        <f t="shared" si="3"/>
        <v>#VALUE!</v>
      </c>
      <c r="AF43" s="26" t="e">
        <f t="shared" si="3"/>
        <v>#VALUE!</v>
      </c>
    </row>
    <row r="44" spans="1:32" hidden="1">
      <c r="A44" s="40"/>
      <c r="B44" s="27">
        <f>WEEKDAY(B43,2)</f>
        <v>7</v>
      </c>
      <c r="C44" s="27">
        <f t="shared" ref="C44:AF44" si="4">WEEKDAY(C43,2)</f>
        <v>1</v>
      </c>
      <c r="D44" s="27">
        <f t="shared" si="4"/>
        <v>2</v>
      </c>
      <c r="E44" s="27">
        <f t="shared" si="4"/>
        <v>3</v>
      </c>
      <c r="F44" s="27">
        <f t="shared" si="4"/>
        <v>4</v>
      </c>
      <c r="G44" s="27">
        <f t="shared" si="4"/>
        <v>5</v>
      </c>
      <c r="H44" s="27">
        <f t="shared" si="4"/>
        <v>6</v>
      </c>
      <c r="I44" s="27">
        <f t="shared" si="4"/>
        <v>7</v>
      </c>
      <c r="J44" s="27">
        <f t="shared" si="4"/>
        <v>1</v>
      </c>
      <c r="K44" s="27">
        <f t="shared" si="4"/>
        <v>2</v>
      </c>
      <c r="L44" s="27">
        <f t="shared" si="4"/>
        <v>3</v>
      </c>
      <c r="M44" s="27">
        <f t="shared" si="4"/>
        <v>4</v>
      </c>
      <c r="N44" s="27">
        <f t="shared" si="4"/>
        <v>5</v>
      </c>
      <c r="O44" s="27">
        <f t="shared" si="4"/>
        <v>6</v>
      </c>
      <c r="P44" s="27">
        <f t="shared" si="4"/>
        <v>7</v>
      </c>
      <c r="Q44" s="27">
        <f t="shared" si="4"/>
        <v>1</v>
      </c>
      <c r="R44" s="27">
        <f t="shared" si="4"/>
        <v>2</v>
      </c>
      <c r="S44" s="27">
        <f t="shared" si="4"/>
        <v>3</v>
      </c>
      <c r="T44" s="27">
        <f t="shared" si="4"/>
        <v>4</v>
      </c>
      <c r="U44" s="27">
        <f t="shared" si="4"/>
        <v>5</v>
      </c>
      <c r="V44" s="27">
        <f t="shared" si="4"/>
        <v>6</v>
      </c>
      <c r="W44" s="27">
        <f t="shared" si="4"/>
        <v>7</v>
      </c>
      <c r="X44" s="27">
        <f t="shared" si="4"/>
        <v>1</v>
      </c>
      <c r="Y44" s="27">
        <f t="shared" si="4"/>
        <v>2</v>
      </c>
      <c r="Z44" s="27">
        <f t="shared" si="4"/>
        <v>3</v>
      </c>
      <c r="AA44" s="27">
        <f t="shared" si="4"/>
        <v>4</v>
      </c>
      <c r="AB44" s="27">
        <f t="shared" si="4"/>
        <v>5</v>
      </c>
      <c r="AC44" s="27">
        <f t="shared" si="4"/>
        <v>6</v>
      </c>
      <c r="AD44" s="27" t="e">
        <f t="shared" si="4"/>
        <v>#VALUE!</v>
      </c>
      <c r="AE44" s="27" t="e">
        <f t="shared" si="4"/>
        <v>#VALUE!</v>
      </c>
      <c r="AF44" s="30" t="e">
        <f t="shared" si="4"/>
        <v>#VALUE!</v>
      </c>
    </row>
    <row r="45" spans="1:32">
      <c r="A45" s="48"/>
      <c r="B45" s="8">
        <f>IFERROR(IF(B43&gt;0,B41,""),"")</f>
        <v>1</v>
      </c>
      <c r="C45" s="8">
        <f t="shared" ref="C45:AF45" si="5">IFERROR(IF(C43&gt;0,C41,""),"")</f>
        <v>2</v>
      </c>
      <c r="D45" s="8">
        <f t="shared" si="5"/>
        <v>3</v>
      </c>
      <c r="E45" s="8">
        <f t="shared" si="5"/>
        <v>4</v>
      </c>
      <c r="F45" s="8">
        <f t="shared" si="5"/>
        <v>5</v>
      </c>
      <c r="G45" s="8">
        <f t="shared" si="5"/>
        <v>6</v>
      </c>
      <c r="H45" s="8">
        <f t="shared" si="5"/>
        <v>7</v>
      </c>
      <c r="I45" s="8">
        <f t="shared" si="5"/>
        <v>8</v>
      </c>
      <c r="J45" s="8">
        <f t="shared" si="5"/>
        <v>9</v>
      </c>
      <c r="K45" s="8">
        <f t="shared" si="5"/>
        <v>10</v>
      </c>
      <c r="L45" s="8">
        <f t="shared" si="5"/>
        <v>11</v>
      </c>
      <c r="M45" s="8">
        <f t="shared" si="5"/>
        <v>12</v>
      </c>
      <c r="N45" s="8">
        <f t="shared" si="5"/>
        <v>13</v>
      </c>
      <c r="O45" s="8">
        <f t="shared" si="5"/>
        <v>14</v>
      </c>
      <c r="P45" s="8">
        <f t="shared" si="5"/>
        <v>15</v>
      </c>
      <c r="Q45" s="8">
        <f t="shared" si="5"/>
        <v>16</v>
      </c>
      <c r="R45" s="8">
        <f t="shared" si="5"/>
        <v>17</v>
      </c>
      <c r="S45" s="8">
        <f t="shared" si="5"/>
        <v>18</v>
      </c>
      <c r="T45" s="8">
        <f t="shared" si="5"/>
        <v>19</v>
      </c>
      <c r="U45" s="8">
        <f t="shared" si="5"/>
        <v>20</v>
      </c>
      <c r="V45" s="8">
        <f t="shared" si="5"/>
        <v>21</v>
      </c>
      <c r="W45" s="8">
        <f t="shared" si="5"/>
        <v>22</v>
      </c>
      <c r="X45" s="8">
        <f t="shared" si="5"/>
        <v>23</v>
      </c>
      <c r="Y45" s="8">
        <f t="shared" si="5"/>
        <v>24</v>
      </c>
      <c r="Z45" s="8">
        <f t="shared" si="5"/>
        <v>25</v>
      </c>
      <c r="AA45" s="8">
        <f t="shared" si="5"/>
        <v>26</v>
      </c>
      <c r="AB45" s="8">
        <f t="shared" si="5"/>
        <v>27</v>
      </c>
      <c r="AC45" s="8">
        <f t="shared" si="5"/>
        <v>28</v>
      </c>
      <c r="AD45" s="8" t="str">
        <f t="shared" si="5"/>
        <v/>
      </c>
      <c r="AE45" s="8" t="str">
        <f t="shared" si="5"/>
        <v/>
      </c>
      <c r="AF45" s="9" t="str">
        <f t="shared" si="5"/>
        <v/>
      </c>
    </row>
    <row r="46" spans="1:32" ht="14.4" thickBot="1">
      <c r="A46" s="49"/>
      <c r="B46" s="10" t="str">
        <f>IFERROR(VLOOKUP(B44,Arkusz3!$D$1:$E$7,2,0),"")</f>
        <v>Niedz.</v>
      </c>
      <c r="C46" s="10" t="str">
        <f>IFERROR(VLOOKUP(C44,Arkusz3!$D$1:$E$7,2,0),"")</f>
        <v>Pon.</v>
      </c>
      <c r="D46" s="10" t="str">
        <f>IFERROR(VLOOKUP(D44,Arkusz3!$D$1:$E$7,2,0),"")</f>
        <v>Wt.</v>
      </c>
      <c r="E46" s="10" t="str">
        <f>IFERROR(VLOOKUP(E44,Arkusz3!$D$1:$E$7,2,0),"")</f>
        <v>Śr.</v>
      </c>
      <c r="F46" s="10" t="str">
        <f>IFERROR(VLOOKUP(F44,Arkusz3!$D$1:$E$7,2,0),"")</f>
        <v>Czw.</v>
      </c>
      <c r="G46" s="10" t="str">
        <f>IFERROR(VLOOKUP(G44,Arkusz3!$D$1:$E$7,2,0),"")</f>
        <v>Pt.</v>
      </c>
      <c r="H46" s="10" t="str">
        <f>IFERROR(VLOOKUP(H44,Arkusz3!$D$1:$E$7,2,0),"")</f>
        <v>Sob.</v>
      </c>
      <c r="I46" s="10" t="str">
        <f>IFERROR(VLOOKUP(I44,Arkusz3!$D$1:$E$7,2,0),"")</f>
        <v>Niedz.</v>
      </c>
      <c r="J46" s="10" t="str">
        <f>IFERROR(VLOOKUP(J44,Arkusz3!$D$1:$E$7,2,0),"")</f>
        <v>Pon.</v>
      </c>
      <c r="K46" s="10" t="str">
        <f>IFERROR(VLOOKUP(K44,Arkusz3!$D$1:$E$7,2,0),"")</f>
        <v>Wt.</v>
      </c>
      <c r="L46" s="10" t="str">
        <f>IFERROR(VLOOKUP(L44,Arkusz3!$D$1:$E$7,2,0),"")</f>
        <v>Śr.</v>
      </c>
      <c r="M46" s="10" t="str">
        <f>IFERROR(VLOOKUP(M44,Arkusz3!$D$1:$E$7,2,0),"")</f>
        <v>Czw.</v>
      </c>
      <c r="N46" s="10" t="str">
        <f>IFERROR(VLOOKUP(N44,Arkusz3!$D$1:$E$7,2,0),"")</f>
        <v>Pt.</v>
      </c>
      <c r="O46" s="10" t="str">
        <f>IFERROR(VLOOKUP(O44,Arkusz3!$D$1:$E$7,2,0),"")</f>
        <v>Sob.</v>
      </c>
      <c r="P46" s="10" t="str">
        <f>IFERROR(VLOOKUP(P44,Arkusz3!$D$1:$E$7,2,0),"")</f>
        <v>Niedz.</v>
      </c>
      <c r="Q46" s="10" t="str">
        <f>IFERROR(VLOOKUP(Q44,Arkusz3!$D$1:$E$7,2,0),"")</f>
        <v>Pon.</v>
      </c>
      <c r="R46" s="10" t="str">
        <f>IFERROR(VLOOKUP(R44,Arkusz3!$D$1:$E$7,2,0),"")</f>
        <v>Wt.</v>
      </c>
      <c r="S46" s="10" t="str">
        <f>IFERROR(VLOOKUP(S44,Arkusz3!$D$1:$E$7,2,0),"")</f>
        <v>Śr.</v>
      </c>
      <c r="T46" s="10" t="str">
        <f>IFERROR(VLOOKUP(T44,Arkusz3!$D$1:$E$7,2,0),"")</f>
        <v>Czw.</v>
      </c>
      <c r="U46" s="10" t="str">
        <f>IFERROR(VLOOKUP(U44,Arkusz3!$D$1:$E$7,2,0),"")</f>
        <v>Pt.</v>
      </c>
      <c r="V46" s="10" t="str">
        <f>IFERROR(VLOOKUP(V44,Arkusz3!$D$1:$E$7,2,0),"")</f>
        <v>Sob.</v>
      </c>
      <c r="W46" s="10" t="str">
        <f>IFERROR(VLOOKUP(W44,Arkusz3!$D$1:$E$7,2,0),"")</f>
        <v>Niedz.</v>
      </c>
      <c r="X46" s="10" t="str">
        <f>IFERROR(VLOOKUP(X44,Arkusz3!$D$1:$E$7,2,0),"")</f>
        <v>Pon.</v>
      </c>
      <c r="Y46" s="10" t="str">
        <f>IFERROR(VLOOKUP(Y44,Arkusz3!$D$1:$E$7,2,0),"")</f>
        <v>Wt.</v>
      </c>
      <c r="Z46" s="10" t="str">
        <f>IFERROR(VLOOKUP(Z44,Arkusz3!$D$1:$E$7,2,0),"")</f>
        <v>Śr.</v>
      </c>
      <c r="AA46" s="10" t="str">
        <f>IFERROR(VLOOKUP(AA44,Arkusz3!$D$1:$E$7,2,0),"")</f>
        <v>Czw.</v>
      </c>
      <c r="AB46" s="10" t="str">
        <f>IFERROR(VLOOKUP(AB44,Arkusz3!$D$1:$E$7,2,0),"")</f>
        <v>Pt.</v>
      </c>
      <c r="AC46" s="10" t="str">
        <f>IFERROR(VLOOKUP(AC44,Arkusz3!$D$1:$E$7,2,0),"")</f>
        <v>Sob.</v>
      </c>
      <c r="AD46" s="10" t="str">
        <f>IFERROR(VLOOKUP(AD44,Arkusz3!$D$1:$E$7,2,0),"")</f>
        <v/>
      </c>
      <c r="AE46" s="10" t="str">
        <f>IFERROR(VLOOKUP(AE44,Arkusz3!$D$1:$E$7,2,0),"")</f>
        <v/>
      </c>
      <c r="AF46" s="31" t="str">
        <f>IFERROR(VLOOKUP(AF44,Arkusz3!$D$1:$E$7,2,0),"")</f>
        <v/>
      </c>
    </row>
    <row r="47" spans="1:32">
      <c r="A47" s="35" t="str">
        <f>'Urolpy zestawienei roczne'!$A$4</f>
        <v xml:space="preserve">TU wpisz dane 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3"/>
    </row>
    <row r="48" spans="1:32">
      <c r="A48" s="36" t="str">
        <f>'Urolpy zestawienei roczne'!$A$5</f>
        <v xml:space="preserve">pracowników </v>
      </c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/>
    </row>
    <row r="49" spans="1:32">
      <c r="A49" s="36" t="str">
        <f>'Urolpy zestawienei roczne'!$A$6</f>
        <v xml:space="preserve">skpiuja się na miesiące </v>
      </c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5"/>
    </row>
    <row r="50" spans="1:32">
      <c r="A50" s="36">
        <f>'Urolpy zestawienei roczne'!$A$7</f>
        <v>0</v>
      </c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5"/>
    </row>
    <row r="51" spans="1:32">
      <c r="A51" s="36">
        <f>'Urolpy zestawienei roczne'!$A$8</f>
        <v>0</v>
      </c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/>
    </row>
    <row r="52" spans="1:32">
      <c r="A52" s="36">
        <f>'Urolpy zestawienei roczne'!$A$9</f>
        <v>0</v>
      </c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5"/>
    </row>
    <row r="53" spans="1:32">
      <c r="A53" s="36">
        <f>'Urolpy zestawienei roczne'!$A$10</f>
        <v>0</v>
      </c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5"/>
    </row>
    <row r="54" spans="1:32">
      <c r="A54" s="36">
        <f>'Urolpy zestawienei roczne'!$A$11</f>
        <v>0</v>
      </c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5"/>
    </row>
    <row r="55" spans="1:32">
      <c r="A55" s="36">
        <f>'Urolpy zestawienei roczne'!$A$12</f>
        <v>0</v>
      </c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/>
    </row>
    <row r="56" spans="1:32">
      <c r="A56" s="36">
        <f>'Urolpy zestawienei roczne'!$A$13</f>
        <v>0</v>
      </c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5"/>
    </row>
    <row r="57" spans="1:32">
      <c r="A57" s="36">
        <f>'Urolpy zestawienei roczne'!$A$14</f>
        <v>0</v>
      </c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/>
    </row>
    <row r="58" spans="1:32">
      <c r="A58" s="36">
        <f>'Urolpy zestawienei roczne'!$A$15</f>
        <v>0</v>
      </c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5"/>
    </row>
    <row r="59" spans="1:32">
      <c r="A59" s="36">
        <f>'Urolpy zestawienei roczne'!$A$16</f>
        <v>0</v>
      </c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5"/>
    </row>
    <row r="60" spans="1:32">
      <c r="A60" s="37">
        <f>'Urolpy zestawienei roczne'!SAS56</f>
        <v>0</v>
      </c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/>
    </row>
    <row r="61" spans="1:32">
      <c r="A61" s="36">
        <f>'Urolpy zestawienei roczne'!$A$18</f>
        <v>0</v>
      </c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5"/>
    </row>
    <row r="62" spans="1:32">
      <c r="A62" s="36">
        <f>'Urolpy zestawienei roczne'!$A$19</f>
        <v>0</v>
      </c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5"/>
    </row>
    <row r="63" spans="1:32">
      <c r="A63" s="36">
        <f>'Urolpy zestawienei roczne'!$A$20</f>
        <v>0</v>
      </c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5"/>
    </row>
    <row r="64" spans="1:32">
      <c r="A64" s="36">
        <f>'Urolpy zestawienei roczne'!$A$21</f>
        <v>0</v>
      </c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"/>
    </row>
    <row r="65" spans="1:32">
      <c r="A65" s="36">
        <f>'Urolpy zestawienei roczne'!$A$22</f>
        <v>0</v>
      </c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/>
    </row>
    <row r="66" spans="1:32" ht="14.4" thickBot="1">
      <c r="A66" s="38">
        <f>'Urolpy zestawienei roczne'!$A$23</f>
        <v>0</v>
      </c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6"/>
    </row>
    <row r="67" spans="1:3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4.4" thickBo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45" customHeight="1" thickBot="1">
      <c r="A79" s="45" t="str">
        <f>Arkusz1!A$2&amp;" - Marzec"</f>
        <v>2026 - Marzec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7"/>
    </row>
    <row r="80" spans="1:32" hidden="1">
      <c r="A80" s="39"/>
      <c r="B80" s="21">
        <v>1</v>
      </c>
      <c r="C80" s="21">
        <v>2</v>
      </c>
      <c r="D80" s="21">
        <v>3</v>
      </c>
      <c r="E80" s="21">
        <v>4</v>
      </c>
      <c r="F80" s="21">
        <v>5</v>
      </c>
      <c r="G80" s="21">
        <v>6</v>
      </c>
      <c r="H80" s="21">
        <v>7</v>
      </c>
      <c r="I80" s="21">
        <v>8</v>
      </c>
      <c r="J80" s="21">
        <v>9</v>
      </c>
      <c r="K80" s="21">
        <v>10</v>
      </c>
      <c r="L80" s="21">
        <v>11</v>
      </c>
      <c r="M80" s="21">
        <v>12</v>
      </c>
      <c r="N80" s="21">
        <v>13</v>
      </c>
      <c r="O80" s="21">
        <v>14</v>
      </c>
      <c r="P80" s="21">
        <v>15</v>
      </c>
      <c r="Q80" s="21">
        <v>16</v>
      </c>
      <c r="R80" s="21">
        <v>17</v>
      </c>
      <c r="S80" s="21">
        <v>18</v>
      </c>
      <c r="T80" s="21">
        <v>19</v>
      </c>
      <c r="U80" s="21">
        <v>20</v>
      </c>
      <c r="V80" s="21">
        <v>21</v>
      </c>
      <c r="W80" s="21">
        <v>22</v>
      </c>
      <c r="X80" s="21">
        <v>23</v>
      </c>
      <c r="Y80" s="21">
        <v>24</v>
      </c>
      <c r="Z80" s="21">
        <v>25</v>
      </c>
      <c r="AA80" s="21">
        <v>26</v>
      </c>
      <c r="AB80" s="21">
        <v>27</v>
      </c>
      <c r="AC80" s="21">
        <v>28</v>
      </c>
      <c r="AD80" s="21">
        <v>29</v>
      </c>
      <c r="AE80" s="21">
        <v>30</v>
      </c>
      <c r="AF80" s="22">
        <v>31</v>
      </c>
    </row>
    <row r="81" spans="1:32" ht="41.4" hidden="1">
      <c r="A81" s="40"/>
      <c r="B81" s="23" t="str">
        <f>Arkusz1!$A$2&amp;"-3 "&amp;-B80</f>
        <v>2026-3 -1</v>
      </c>
      <c r="C81" s="23" t="str">
        <f>Arkusz1!$A$2&amp;"-3 "&amp;-C80</f>
        <v>2026-3 -2</v>
      </c>
      <c r="D81" s="23" t="str">
        <f>Arkusz1!$A$2&amp;"-3 "&amp;-D80</f>
        <v>2026-3 -3</v>
      </c>
      <c r="E81" s="23" t="str">
        <f>Arkusz1!$A$2&amp;"-3 "&amp;-E80</f>
        <v>2026-3 -4</v>
      </c>
      <c r="F81" s="23" t="str">
        <f>Arkusz1!$A$2&amp;"-3 "&amp;-F80</f>
        <v>2026-3 -5</v>
      </c>
      <c r="G81" s="23" t="str">
        <f>Arkusz1!$A$2&amp;"-3 "&amp;-G80</f>
        <v>2026-3 -6</v>
      </c>
      <c r="H81" s="23" t="str">
        <f>Arkusz1!$A$2&amp;"-3 "&amp;-H80</f>
        <v>2026-3 -7</v>
      </c>
      <c r="I81" s="23" t="str">
        <f>Arkusz1!$A$2&amp;"-3 "&amp;-I80</f>
        <v>2026-3 -8</v>
      </c>
      <c r="J81" s="23" t="str">
        <f>Arkusz1!$A$2&amp;"-3 "&amp;-J80</f>
        <v>2026-3 -9</v>
      </c>
      <c r="K81" s="23" t="str">
        <f>Arkusz1!$A$2&amp;"-3 "&amp;-K80</f>
        <v>2026-3 -10</v>
      </c>
      <c r="L81" s="23" t="str">
        <f>Arkusz1!$A$2&amp;"-3 "&amp;-L80</f>
        <v>2026-3 -11</v>
      </c>
      <c r="M81" s="23" t="str">
        <f>Arkusz1!$A$2&amp;"-3 "&amp;-M80</f>
        <v>2026-3 -12</v>
      </c>
      <c r="N81" s="23" t="str">
        <f>Arkusz1!$A$2&amp;"-3 "&amp;-N80</f>
        <v>2026-3 -13</v>
      </c>
      <c r="O81" s="23" t="str">
        <f>Arkusz1!$A$2&amp;"-3 "&amp;-O80</f>
        <v>2026-3 -14</v>
      </c>
      <c r="P81" s="23" t="str">
        <f>Arkusz1!$A$2&amp;"-3 "&amp;-P80</f>
        <v>2026-3 -15</v>
      </c>
      <c r="Q81" s="23" t="str">
        <f>Arkusz1!$A$2&amp;"-3 "&amp;-Q80</f>
        <v>2026-3 -16</v>
      </c>
      <c r="R81" s="23" t="str">
        <f>Arkusz1!$A$2&amp;"-3 "&amp;-R80</f>
        <v>2026-3 -17</v>
      </c>
      <c r="S81" s="23" t="str">
        <f>Arkusz1!$A$2&amp;"-3 "&amp;-S80</f>
        <v>2026-3 -18</v>
      </c>
      <c r="T81" s="23" t="str">
        <f>Arkusz1!$A$2&amp;"-3 "&amp;-T80</f>
        <v>2026-3 -19</v>
      </c>
      <c r="U81" s="23" t="str">
        <f>Arkusz1!$A$2&amp;"-3 "&amp;-U80</f>
        <v>2026-3 -20</v>
      </c>
      <c r="V81" s="23" t="str">
        <f>Arkusz1!$A$2&amp;"-3 "&amp;-V80</f>
        <v>2026-3 -21</v>
      </c>
      <c r="W81" s="23" t="str">
        <f>Arkusz1!$A$2&amp;"-3 "&amp;-W80</f>
        <v>2026-3 -22</v>
      </c>
      <c r="X81" s="23" t="str">
        <f>Arkusz1!$A$2&amp;"-3 "&amp;-X80</f>
        <v>2026-3 -23</v>
      </c>
      <c r="Y81" s="23" t="str">
        <f>Arkusz1!$A$2&amp;"-3 "&amp;-Y80</f>
        <v>2026-3 -24</v>
      </c>
      <c r="Z81" s="23" t="str">
        <f>Arkusz1!$A$2&amp;"-3 "&amp;-Z80</f>
        <v>2026-3 -25</v>
      </c>
      <c r="AA81" s="23" t="str">
        <f>Arkusz1!$A$2&amp;"-3 "&amp;-AA80</f>
        <v>2026-3 -26</v>
      </c>
      <c r="AB81" s="23" t="str">
        <f>Arkusz1!$A$2&amp;"-3 "&amp;-AB80</f>
        <v>2026-3 -27</v>
      </c>
      <c r="AC81" s="23" t="str">
        <f>Arkusz1!$A$2&amp;"-3 "&amp;-AC80</f>
        <v>2026-3 -28</v>
      </c>
      <c r="AD81" s="23" t="str">
        <f>Arkusz1!$A$2&amp;"-3 "&amp;-AD80</f>
        <v>2026-3 -29</v>
      </c>
      <c r="AE81" s="23" t="str">
        <f>Arkusz1!$A$2&amp;"-3 "&amp;-AE80</f>
        <v>2026-3 -30</v>
      </c>
      <c r="AF81" s="24" t="str">
        <f>Arkusz1!$A$2&amp;"-3 "&amp;-AF80</f>
        <v>2026-3 -31</v>
      </c>
    </row>
    <row r="82" spans="1:32" ht="42.6" hidden="1">
      <c r="A82" s="40"/>
      <c r="B82" s="25">
        <f>DATEVALUE(B81)</f>
        <v>46082</v>
      </c>
      <c r="C82" s="25">
        <f t="shared" ref="C82:AF82" si="6">DATEVALUE(C81)</f>
        <v>46083</v>
      </c>
      <c r="D82" s="25">
        <f t="shared" si="6"/>
        <v>46084</v>
      </c>
      <c r="E82" s="25">
        <f t="shared" si="6"/>
        <v>46085</v>
      </c>
      <c r="F82" s="25">
        <f t="shared" si="6"/>
        <v>46086</v>
      </c>
      <c r="G82" s="25">
        <f t="shared" si="6"/>
        <v>46087</v>
      </c>
      <c r="H82" s="25">
        <f t="shared" si="6"/>
        <v>46088</v>
      </c>
      <c r="I82" s="25">
        <f t="shared" si="6"/>
        <v>46089</v>
      </c>
      <c r="J82" s="25">
        <f t="shared" si="6"/>
        <v>46090</v>
      </c>
      <c r="K82" s="25">
        <f t="shared" si="6"/>
        <v>46091</v>
      </c>
      <c r="L82" s="25">
        <f t="shared" si="6"/>
        <v>46092</v>
      </c>
      <c r="M82" s="25">
        <f t="shared" si="6"/>
        <v>46093</v>
      </c>
      <c r="N82" s="25">
        <f t="shared" si="6"/>
        <v>46094</v>
      </c>
      <c r="O82" s="25">
        <f t="shared" si="6"/>
        <v>46095</v>
      </c>
      <c r="P82" s="25">
        <f t="shared" si="6"/>
        <v>46096</v>
      </c>
      <c r="Q82" s="25">
        <f t="shared" si="6"/>
        <v>46097</v>
      </c>
      <c r="R82" s="25">
        <f t="shared" si="6"/>
        <v>46098</v>
      </c>
      <c r="S82" s="25">
        <f t="shared" si="6"/>
        <v>46099</v>
      </c>
      <c r="T82" s="25">
        <f t="shared" si="6"/>
        <v>46100</v>
      </c>
      <c r="U82" s="25">
        <f t="shared" si="6"/>
        <v>46101</v>
      </c>
      <c r="V82" s="25">
        <f t="shared" si="6"/>
        <v>46102</v>
      </c>
      <c r="W82" s="25">
        <f t="shared" si="6"/>
        <v>46103</v>
      </c>
      <c r="X82" s="25">
        <f t="shared" si="6"/>
        <v>46104</v>
      </c>
      <c r="Y82" s="25">
        <f t="shared" si="6"/>
        <v>46105</v>
      </c>
      <c r="Z82" s="25">
        <f t="shared" si="6"/>
        <v>46106</v>
      </c>
      <c r="AA82" s="25">
        <f t="shared" si="6"/>
        <v>46107</v>
      </c>
      <c r="AB82" s="25">
        <f t="shared" si="6"/>
        <v>46108</v>
      </c>
      <c r="AC82" s="25">
        <f t="shared" si="6"/>
        <v>46109</v>
      </c>
      <c r="AD82" s="25">
        <f t="shared" si="6"/>
        <v>46110</v>
      </c>
      <c r="AE82" s="25">
        <f t="shared" si="6"/>
        <v>46111</v>
      </c>
      <c r="AF82" s="26">
        <f t="shared" si="6"/>
        <v>46112</v>
      </c>
    </row>
    <row r="83" spans="1:32" hidden="1">
      <c r="A83" s="40"/>
      <c r="B83" s="27">
        <f>WEEKDAY(B82,2)</f>
        <v>7</v>
      </c>
      <c r="C83" s="27">
        <f t="shared" ref="C83:AF83" si="7">WEEKDAY(C82,2)</f>
        <v>1</v>
      </c>
      <c r="D83" s="27">
        <f t="shared" si="7"/>
        <v>2</v>
      </c>
      <c r="E83" s="27">
        <f t="shared" si="7"/>
        <v>3</v>
      </c>
      <c r="F83" s="27">
        <f t="shared" si="7"/>
        <v>4</v>
      </c>
      <c r="G83" s="27">
        <f t="shared" si="7"/>
        <v>5</v>
      </c>
      <c r="H83" s="27">
        <f t="shared" si="7"/>
        <v>6</v>
      </c>
      <c r="I83" s="27">
        <f t="shared" si="7"/>
        <v>7</v>
      </c>
      <c r="J83" s="27">
        <f t="shared" si="7"/>
        <v>1</v>
      </c>
      <c r="K83" s="27">
        <f t="shared" si="7"/>
        <v>2</v>
      </c>
      <c r="L83" s="27">
        <f t="shared" si="7"/>
        <v>3</v>
      </c>
      <c r="M83" s="27">
        <f t="shared" si="7"/>
        <v>4</v>
      </c>
      <c r="N83" s="27">
        <f t="shared" si="7"/>
        <v>5</v>
      </c>
      <c r="O83" s="27">
        <f t="shared" si="7"/>
        <v>6</v>
      </c>
      <c r="P83" s="27">
        <f t="shared" si="7"/>
        <v>7</v>
      </c>
      <c r="Q83" s="27">
        <f t="shared" si="7"/>
        <v>1</v>
      </c>
      <c r="R83" s="27">
        <f t="shared" si="7"/>
        <v>2</v>
      </c>
      <c r="S83" s="27">
        <f t="shared" si="7"/>
        <v>3</v>
      </c>
      <c r="T83" s="27">
        <f t="shared" si="7"/>
        <v>4</v>
      </c>
      <c r="U83" s="27">
        <f t="shared" si="7"/>
        <v>5</v>
      </c>
      <c r="V83" s="27">
        <f t="shared" si="7"/>
        <v>6</v>
      </c>
      <c r="W83" s="27">
        <f t="shared" si="7"/>
        <v>7</v>
      </c>
      <c r="X83" s="27">
        <f t="shared" si="7"/>
        <v>1</v>
      </c>
      <c r="Y83" s="27">
        <f t="shared" si="7"/>
        <v>2</v>
      </c>
      <c r="Z83" s="27">
        <f t="shared" si="7"/>
        <v>3</v>
      </c>
      <c r="AA83" s="27">
        <f t="shared" si="7"/>
        <v>4</v>
      </c>
      <c r="AB83" s="27">
        <f t="shared" si="7"/>
        <v>5</v>
      </c>
      <c r="AC83" s="27">
        <f t="shared" si="7"/>
        <v>6</v>
      </c>
      <c r="AD83" s="27">
        <f t="shared" si="7"/>
        <v>7</v>
      </c>
      <c r="AE83" s="27">
        <f t="shared" si="7"/>
        <v>1</v>
      </c>
      <c r="AF83" s="30">
        <f t="shared" si="7"/>
        <v>2</v>
      </c>
    </row>
    <row r="84" spans="1:32">
      <c r="A84" s="48"/>
      <c r="B84" s="8">
        <f>IFERROR(IF(B82&gt;0,B80,""),"")</f>
        <v>1</v>
      </c>
      <c r="C84" s="8">
        <f t="shared" ref="C84:AF84" si="8">IFERROR(IF(C82&gt;0,C80,""),"")</f>
        <v>2</v>
      </c>
      <c r="D84" s="8">
        <f t="shared" si="8"/>
        <v>3</v>
      </c>
      <c r="E84" s="8">
        <f t="shared" si="8"/>
        <v>4</v>
      </c>
      <c r="F84" s="8">
        <f t="shared" si="8"/>
        <v>5</v>
      </c>
      <c r="G84" s="8">
        <f t="shared" si="8"/>
        <v>6</v>
      </c>
      <c r="H84" s="8">
        <f t="shared" si="8"/>
        <v>7</v>
      </c>
      <c r="I84" s="8">
        <f t="shared" si="8"/>
        <v>8</v>
      </c>
      <c r="J84" s="8">
        <f t="shared" si="8"/>
        <v>9</v>
      </c>
      <c r="K84" s="8">
        <f t="shared" si="8"/>
        <v>10</v>
      </c>
      <c r="L84" s="8">
        <f t="shared" si="8"/>
        <v>11</v>
      </c>
      <c r="M84" s="8">
        <f t="shared" si="8"/>
        <v>12</v>
      </c>
      <c r="N84" s="8">
        <f t="shared" si="8"/>
        <v>13</v>
      </c>
      <c r="O84" s="8">
        <f t="shared" si="8"/>
        <v>14</v>
      </c>
      <c r="P84" s="8">
        <f t="shared" si="8"/>
        <v>15</v>
      </c>
      <c r="Q84" s="8">
        <f t="shared" si="8"/>
        <v>16</v>
      </c>
      <c r="R84" s="8">
        <f t="shared" si="8"/>
        <v>17</v>
      </c>
      <c r="S84" s="8">
        <f t="shared" si="8"/>
        <v>18</v>
      </c>
      <c r="T84" s="8">
        <f t="shared" si="8"/>
        <v>19</v>
      </c>
      <c r="U84" s="8">
        <f t="shared" si="8"/>
        <v>20</v>
      </c>
      <c r="V84" s="8">
        <f t="shared" si="8"/>
        <v>21</v>
      </c>
      <c r="W84" s="8">
        <f t="shared" si="8"/>
        <v>22</v>
      </c>
      <c r="X84" s="8">
        <f t="shared" si="8"/>
        <v>23</v>
      </c>
      <c r="Y84" s="8">
        <f t="shared" si="8"/>
        <v>24</v>
      </c>
      <c r="Z84" s="8">
        <f t="shared" si="8"/>
        <v>25</v>
      </c>
      <c r="AA84" s="8">
        <f t="shared" si="8"/>
        <v>26</v>
      </c>
      <c r="AB84" s="8">
        <f t="shared" si="8"/>
        <v>27</v>
      </c>
      <c r="AC84" s="8">
        <f t="shared" si="8"/>
        <v>28</v>
      </c>
      <c r="AD84" s="8">
        <f t="shared" si="8"/>
        <v>29</v>
      </c>
      <c r="AE84" s="8">
        <f t="shared" si="8"/>
        <v>30</v>
      </c>
      <c r="AF84" s="9">
        <f t="shared" si="8"/>
        <v>31</v>
      </c>
    </row>
    <row r="85" spans="1:32" ht="14.4" thickBot="1">
      <c r="A85" s="49"/>
      <c r="B85" s="10" t="str">
        <f>IFERROR(VLOOKUP(B83,Arkusz3!$D$1:$E$7,2,0),"")</f>
        <v>Niedz.</v>
      </c>
      <c r="C85" s="10" t="str">
        <f>IFERROR(VLOOKUP(C83,Arkusz3!$D$1:$E$7,2,0),"")</f>
        <v>Pon.</v>
      </c>
      <c r="D85" s="10" t="str">
        <f>IFERROR(VLOOKUP(D83,Arkusz3!$D$1:$E$7,2,0),"")</f>
        <v>Wt.</v>
      </c>
      <c r="E85" s="10" t="str">
        <f>IFERROR(VLOOKUP(E83,Arkusz3!$D$1:$E$7,2,0),"")</f>
        <v>Śr.</v>
      </c>
      <c r="F85" s="10" t="str">
        <f>IFERROR(VLOOKUP(F83,Arkusz3!$D$1:$E$7,2,0),"")</f>
        <v>Czw.</v>
      </c>
      <c r="G85" s="10" t="str">
        <f>IFERROR(VLOOKUP(G83,Arkusz3!$D$1:$E$7,2,0),"")</f>
        <v>Pt.</v>
      </c>
      <c r="H85" s="10" t="str">
        <f>IFERROR(VLOOKUP(H83,Arkusz3!$D$1:$E$7,2,0),"")</f>
        <v>Sob.</v>
      </c>
      <c r="I85" s="10" t="str">
        <f>IFERROR(VLOOKUP(I83,Arkusz3!$D$1:$E$7,2,0),"")</f>
        <v>Niedz.</v>
      </c>
      <c r="J85" s="10" t="str">
        <f>IFERROR(VLOOKUP(J83,Arkusz3!$D$1:$E$7,2,0),"")</f>
        <v>Pon.</v>
      </c>
      <c r="K85" s="10" t="str">
        <f>IFERROR(VLOOKUP(K83,Arkusz3!$D$1:$E$7,2,0),"")</f>
        <v>Wt.</v>
      </c>
      <c r="L85" s="10" t="str">
        <f>IFERROR(VLOOKUP(L83,Arkusz3!$D$1:$E$7,2,0),"")</f>
        <v>Śr.</v>
      </c>
      <c r="M85" s="10" t="str">
        <f>IFERROR(VLOOKUP(M83,Arkusz3!$D$1:$E$7,2,0),"")</f>
        <v>Czw.</v>
      </c>
      <c r="N85" s="10" t="str">
        <f>IFERROR(VLOOKUP(N83,Arkusz3!$D$1:$E$7,2,0),"")</f>
        <v>Pt.</v>
      </c>
      <c r="O85" s="10" t="str">
        <f>IFERROR(VLOOKUP(O83,Arkusz3!$D$1:$E$7,2,0),"")</f>
        <v>Sob.</v>
      </c>
      <c r="P85" s="10" t="str">
        <f>IFERROR(VLOOKUP(P83,Arkusz3!$D$1:$E$7,2,0),"")</f>
        <v>Niedz.</v>
      </c>
      <c r="Q85" s="10" t="str">
        <f>IFERROR(VLOOKUP(Q83,Arkusz3!$D$1:$E$7,2,0),"")</f>
        <v>Pon.</v>
      </c>
      <c r="R85" s="10" t="str">
        <f>IFERROR(VLOOKUP(R83,Arkusz3!$D$1:$E$7,2,0),"")</f>
        <v>Wt.</v>
      </c>
      <c r="S85" s="10" t="str">
        <f>IFERROR(VLOOKUP(S83,Arkusz3!$D$1:$E$7,2,0),"")</f>
        <v>Śr.</v>
      </c>
      <c r="T85" s="10" t="str">
        <f>IFERROR(VLOOKUP(T83,Arkusz3!$D$1:$E$7,2,0),"")</f>
        <v>Czw.</v>
      </c>
      <c r="U85" s="10" t="str">
        <f>IFERROR(VLOOKUP(U83,Arkusz3!$D$1:$E$7,2,0),"")</f>
        <v>Pt.</v>
      </c>
      <c r="V85" s="10" t="str">
        <f>IFERROR(VLOOKUP(V83,Arkusz3!$D$1:$E$7,2,0),"")</f>
        <v>Sob.</v>
      </c>
      <c r="W85" s="10" t="str">
        <f>IFERROR(VLOOKUP(W83,Arkusz3!$D$1:$E$7,2,0),"")</f>
        <v>Niedz.</v>
      </c>
      <c r="X85" s="10" t="str">
        <f>IFERROR(VLOOKUP(X83,Arkusz3!$D$1:$E$7,2,0),"")</f>
        <v>Pon.</v>
      </c>
      <c r="Y85" s="10" t="str">
        <f>IFERROR(VLOOKUP(Y83,Arkusz3!$D$1:$E$7,2,0),"")</f>
        <v>Wt.</v>
      </c>
      <c r="Z85" s="10" t="str">
        <f>IFERROR(VLOOKUP(Z83,Arkusz3!$D$1:$E$7,2,0),"")</f>
        <v>Śr.</v>
      </c>
      <c r="AA85" s="10" t="str">
        <f>IFERROR(VLOOKUP(AA83,Arkusz3!$D$1:$E$7,2,0),"")</f>
        <v>Czw.</v>
      </c>
      <c r="AB85" s="10" t="str">
        <f>IFERROR(VLOOKUP(AB83,Arkusz3!$D$1:$E$7,2,0),"")</f>
        <v>Pt.</v>
      </c>
      <c r="AC85" s="10" t="str">
        <f>IFERROR(VLOOKUP(AC83,Arkusz3!$D$1:$E$7,2,0),"")</f>
        <v>Sob.</v>
      </c>
      <c r="AD85" s="10" t="str">
        <f>IFERROR(VLOOKUP(AD83,Arkusz3!$D$1:$E$7,2,0),"")</f>
        <v>Niedz.</v>
      </c>
      <c r="AE85" s="10" t="str">
        <f>IFERROR(VLOOKUP(AE83,Arkusz3!$D$1:$E$7,2,0),"")</f>
        <v>Pon.</v>
      </c>
      <c r="AF85" s="31" t="str">
        <f>IFERROR(VLOOKUP(AF83,Arkusz3!$D$1:$E$7,2,0),"")</f>
        <v>Wt.</v>
      </c>
    </row>
    <row r="86" spans="1:32">
      <c r="A86" s="35" t="str">
        <f>'Urolpy zestawienei roczne'!$A$4</f>
        <v xml:space="preserve">TU wpisz dane </v>
      </c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3"/>
    </row>
    <row r="87" spans="1:32">
      <c r="A87" s="36" t="str">
        <f>'Urolpy zestawienei roczne'!$A$5</f>
        <v xml:space="preserve">pracowników </v>
      </c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5"/>
    </row>
    <row r="88" spans="1:32">
      <c r="A88" s="36" t="str">
        <f>'Urolpy zestawienei roczne'!$A$6</f>
        <v xml:space="preserve">skpiuja się na miesiące </v>
      </c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5"/>
    </row>
    <row r="89" spans="1:32">
      <c r="A89" s="36">
        <f>'Urolpy zestawienei roczne'!$A$7</f>
        <v>0</v>
      </c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5"/>
    </row>
    <row r="90" spans="1:32">
      <c r="A90" s="36">
        <f>'Urolpy zestawienei roczne'!$A$8</f>
        <v>0</v>
      </c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5"/>
    </row>
    <row r="91" spans="1:32">
      <c r="A91" s="36">
        <f>'Urolpy zestawienei roczne'!$A$9</f>
        <v>0</v>
      </c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5"/>
    </row>
    <row r="92" spans="1:32">
      <c r="A92" s="36">
        <f>'Urolpy zestawienei roczne'!$A$10</f>
        <v>0</v>
      </c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5"/>
    </row>
    <row r="93" spans="1:32">
      <c r="A93" s="36">
        <f>'Urolpy zestawienei roczne'!$A$11</f>
        <v>0</v>
      </c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5"/>
    </row>
    <row r="94" spans="1:32">
      <c r="A94" s="36">
        <f>'Urolpy zestawienei roczne'!$A$12</f>
        <v>0</v>
      </c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5"/>
    </row>
    <row r="95" spans="1:32">
      <c r="A95" s="36">
        <f>'Urolpy zestawienei roczne'!$A$13</f>
        <v>0</v>
      </c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5"/>
    </row>
    <row r="96" spans="1:32">
      <c r="A96" s="36">
        <f>'Urolpy zestawienei roczne'!$A$14</f>
        <v>0</v>
      </c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5"/>
    </row>
    <row r="97" spans="1:32">
      <c r="A97" s="36">
        <f>'Urolpy zestawienei roczne'!$A$15</f>
        <v>0</v>
      </c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5"/>
    </row>
    <row r="98" spans="1:32">
      <c r="A98" s="36">
        <f>'Urolpy zestawienei roczne'!$A$16</f>
        <v>0</v>
      </c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5"/>
    </row>
    <row r="99" spans="1:32">
      <c r="A99" s="36">
        <f>'Urolpy zestawienei roczne'!SAS95</f>
        <v>0</v>
      </c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5"/>
    </row>
    <row r="100" spans="1:32">
      <c r="A100" s="36">
        <f>'Urolpy zestawienei roczne'!$A$18</f>
        <v>0</v>
      </c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5"/>
    </row>
    <row r="101" spans="1:32">
      <c r="A101" s="36">
        <f>'Urolpy zestawienei roczne'!$A$19</f>
        <v>0</v>
      </c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5"/>
    </row>
    <row r="102" spans="1:32">
      <c r="A102" s="36">
        <f>'Urolpy zestawienei roczne'!$A$20</f>
        <v>0</v>
      </c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5"/>
    </row>
    <row r="103" spans="1:32">
      <c r="A103" s="36">
        <f>'Urolpy zestawienei roczne'!$A$21</f>
        <v>0</v>
      </c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5"/>
    </row>
    <row r="104" spans="1:32">
      <c r="A104" s="36">
        <f>'Urolpy zestawienei roczne'!$A$22</f>
        <v>0</v>
      </c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5"/>
    </row>
    <row r="105" spans="1:32" ht="14.4" thickBot="1">
      <c r="A105" s="38">
        <f>'Urolpy zestawienei roczne'!$A$23</f>
        <v>0</v>
      </c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</row>
    <row r="106" spans="1:3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4.4" thickBo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45" customHeight="1" thickBot="1">
      <c r="A118" s="45" t="str">
        <f>Arkusz1!A$2&amp;" - Kwiecień"</f>
        <v>2026 - Kwiecień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7"/>
    </row>
    <row r="119" spans="1:32" hidden="1">
      <c r="A119" s="39"/>
      <c r="B119" s="21">
        <v>1</v>
      </c>
      <c r="C119" s="21">
        <v>2</v>
      </c>
      <c r="D119" s="21">
        <v>3</v>
      </c>
      <c r="E119" s="2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  <c r="M119" s="21">
        <v>12</v>
      </c>
      <c r="N119" s="21">
        <v>13</v>
      </c>
      <c r="O119" s="21">
        <v>14</v>
      </c>
      <c r="P119" s="21">
        <v>15</v>
      </c>
      <c r="Q119" s="21">
        <v>16</v>
      </c>
      <c r="R119" s="21">
        <v>17</v>
      </c>
      <c r="S119" s="21">
        <v>18</v>
      </c>
      <c r="T119" s="21">
        <v>19</v>
      </c>
      <c r="U119" s="21">
        <v>20</v>
      </c>
      <c r="V119" s="21">
        <v>21</v>
      </c>
      <c r="W119" s="21">
        <v>22</v>
      </c>
      <c r="X119" s="21">
        <v>23</v>
      </c>
      <c r="Y119" s="21">
        <v>24</v>
      </c>
      <c r="Z119" s="21">
        <v>25</v>
      </c>
      <c r="AA119" s="21">
        <v>26</v>
      </c>
      <c r="AB119" s="21">
        <v>27</v>
      </c>
      <c r="AC119" s="21">
        <v>28</v>
      </c>
      <c r="AD119" s="21">
        <v>29</v>
      </c>
      <c r="AE119" s="21">
        <v>30</v>
      </c>
      <c r="AF119" s="22">
        <v>31</v>
      </c>
    </row>
    <row r="120" spans="1:32" ht="41.4" hidden="1">
      <c r="A120" s="40"/>
      <c r="B120" s="23" t="str">
        <f>Arkusz1!$A$2&amp;"-4 "&amp;-B119</f>
        <v>2026-4 -1</v>
      </c>
      <c r="C120" s="23" t="str">
        <f>Arkusz1!$A$2&amp;"-4 "&amp;-C119</f>
        <v>2026-4 -2</v>
      </c>
      <c r="D120" s="23" t="str">
        <f>Arkusz1!$A$2&amp;"-4 "&amp;-D119</f>
        <v>2026-4 -3</v>
      </c>
      <c r="E120" s="23" t="str">
        <f>Arkusz1!$A$2&amp;"-4 "&amp;-E119</f>
        <v>2026-4 -4</v>
      </c>
      <c r="F120" s="23" t="str">
        <f>Arkusz1!$A$2&amp;"-4 "&amp;-F119</f>
        <v>2026-4 -5</v>
      </c>
      <c r="G120" s="23" t="str">
        <f>Arkusz1!$A$2&amp;"-4 "&amp;-G119</f>
        <v>2026-4 -6</v>
      </c>
      <c r="H120" s="23" t="str">
        <f>Arkusz1!$A$2&amp;"-4 "&amp;-H119</f>
        <v>2026-4 -7</v>
      </c>
      <c r="I120" s="23" t="str">
        <f>Arkusz1!$A$2&amp;"-4 "&amp;-I119</f>
        <v>2026-4 -8</v>
      </c>
      <c r="J120" s="23" t="str">
        <f>Arkusz1!$A$2&amp;"-4 "&amp;-J119</f>
        <v>2026-4 -9</v>
      </c>
      <c r="K120" s="23" t="str">
        <f>Arkusz1!$A$2&amp;"-4 "&amp;-K119</f>
        <v>2026-4 -10</v>
      </c>
      <c r="L120" s="23" t="str">
        <f>Arkusz1!$A$2&amp;"-4 "&amp;-L119</f>
        <v>2026-4 -11</v>
      </c>
      <c r="M120" s="23" t="str">
        <f>Arkusz1!$A$2&amp;"-4 "&amp;-M119</f>
        <v>2026-4 -12</v>
      </c>
      <c r="N120" s="23" t="str">
        <f>Arkusz1!$A$2&amp;"-4 "&amp;-N119</f>
        <v>2026-4 -13</v>
      </c>
      <c r="O120" s="23" t="str">
        <f>Arkusz1!$A$2&amp;"-4 "&amp;-O119</f>
        <v>2026-4 -14</v>
      </c>
      <c r="P120" s="23" t="str">
        <f>Arkusz1!$A$2&amp;"-4 "&amp;-P119</f>
        <v>2026-4 -15</v>
      </c>
      <c r="Q120" s="23" t="str">
        <f>Arkusz1!$A$2&amp;"-4 "&amp;-Q119</f>
        <v>2026-4 -16</v>
      </c>
      <c r="R120" s="23" t="str">
        <f>Arkusz1!$A$2&amp;"-4 "&amp;-R119</f>
        <v>2026-4 -17</v>
      </c>
      <c r="S120" s="23" t="str">
        <f>Arkusz1!$A$2&amp;"-4 "&amp;-S119</f>
        <v>2026-4 -18</v>
      </c>
      <c r="T120" s="23" t="str">
        <f>Arkusz1!$A$2&amp;"-4 "&amp;-T119</f>
        <v>2026-4 -19</v>
      </c>
      <c r="U120" s="23" t="str">
        <f>Arkusz1!$A$2&amp;"-4 "&amp;-U119</f>
        <v>2026-4 -20</v>
      </c>
      <c r="V120" s="23" t="str">
        <f>Arkusz1!$A$2&amp;"-4 "&amp;-V119</f>
        <v>2026-4 -21</v>
      </c>
      <c r="W120" s="23" t="str">
        <f>Arkusz1!$A$2&amp;"-4 "&amp;-W119</f>
        <v>2026-4 -22</v>
      </c>
      <c r="X120" s="23" t="str">
        <f>Arkusz1!$A$2&amp;"-4 "&amp;-X119</f>
        <v>2026-4 -23</v>
      </c>
      <c r="Y120" s="23" t="str">
        <f>Arkusz1!$A$2&amp;"-4 "&amp;-Y119</f>
        <v>2026-4 -24</v>
      </c>
      <c r="Z120" s="23" t="str">
        <f>Arkusz1!$A$2&amp;"-4 "&amp;-Z119</f>
        <v>2026-4 -25</v>
      </c>
      <c r="AA120" s="23" t="str">
        <f>Arkusz1!$A$2&amp;"-4 "&amp;-AA119</f>
        <v>2026-4 -26</v>
      </c>
      <c r="AB120" s="23" t="str">
        <f>Arkusz1!$A$2&amp;"-4 "&amp;-AB119</f>
        <v>2026-4 -27</v>
      </c>
      <c r="AC120" s="23" t="str">
        <f>Arkusz1!$A$2&amp;"-4 "&amp;-AC119</f>
        <v>2026-4 -28</v>
      </c>
      <c r="AD120" s="23" t="str">
        <f>Arkusz1!$A$2&amp;"-4 "&amp;-AD119</f>
        <v>2026-4 -29</v>
      </c>
      <c r="AE120" s="23" t="str">
        <f>Arkusz1!$A$2&amp;"-4 "&amp;-AE119</f>
        <v>2026-4 -30</v>
      </c>
      <c r="AF120" s="24" t="str">
        <f>Arkusz1!$A$2&amp;"-4 "&amp;-AF119</f>
        <v>2026-4 -31</v>
      </c>
    </row>
    <row r="121" spans="1:32" ht="42.6" hidden="1">
      <c r="A121" s="40"/>
      <c r="B121" s="25">
        <f>DATEVALUE(B120)</f>
        <v>46113</v>
      </c>
      <c r="C121" s="25">
        <f t="shared" ref="C121:AF121" si="9">DATEVALUE(C120)</f>
        <v>46114</v>
      </c>
      <c r="D121" s="25">
        <f t="shared" si="9"/>
        <v>46115</v>
      </c>
      <c r="E121" s="25">
        <f t="shared" si="9"/>
        <v>46116</v>
      </c>
      <c r="F121" s="25">
        <f t="shared" si="9"/>
        <v>46117</v>
      </c>
      <c r="G121" s="25">
        <f t="shared" si="9"/>
        <v>46118</v>
      </c>
      <c r="H121" s="25">
        <f t="shared" si="9"/>
        <v>46119</v>
      </c>
      <c r="I121" s="25">
        <f t="shared" si="9"/>
        <v>46120</v>
      </c>
      <c r="J121" s="25">
        <f t="shared" si="9"/>
        <v>46121</v>
      </c>
      <c r="K121" s="25">
        <f t="shared" si="9"/>
        <v>46122</v>
      </c>
      <c r="L121" s="25">
        <f t="shared" si="9"/>
        <v>46123</v>
      </c>
      <c r="M121" s="25">
        <f t="shared" si="9"/>
        <v>46124</v>
      </c>
      <c r="N121" s="25">
        <f t="shared" si="9"/>
        <v>46125</v>
      </c>
      <c r="O121" s="25">
        <f t="shared" si="9"/>
        <v>46126</v>
      </c>
      <c r="P121" s="25">
        <f t="shared" si="9"/>
        <v>46127</v>
      </c>
      <c r="Q121" s="25">
        <f t="shared" si="9"/>
        <v>46128</v>
      </c>
      <c r="R121" s="25">
        <f t="shared" si="9"/>
        <v>46129</v>
      </c>
      <c r="S121" s="25">
        <f t="shared" si="9"/>
        <v>46130</v>
      </c>
      <c r="T121" s="25">
        <f t="shared" si="9"/>
        <v>46131</v>
      </c>
      <c r="U121" s="25">
        <f t="shared" si="9"/>
        <v>46132</v>
      </c>
      <c r="V121" s="25">
        <f t="shared" si="9"/>
        <v>46133</v>
      </c>
      <c r="W121" s="25">
        <f t="shared" si="9"/>
        <v>46134</v>
      </c>
      <c r="X121" s="25">
        <f t="shared" si="9"/>
        <v>46135</v>
      </c>
      <c r="Y121" s="25">
        <f t="shared" si="9"/>
        <v>46136</v>
      </c>
      <c r="Z121" s="25">
        <f t="shared" si="9"/>
        <v>46137</v>
      </c>
      <c r="AA121" s="25">
        <f t="shared" si="9"/>
        <v>46138</v>
      </c>
      <c r="AB121" s="25">
        <f t="shared" si="9"/>
        <v>46139</v>
      </c>
      <c r="AC121" s="25">
        <f t="shared" si="9"/>
        <v>46140</v>
      </c>
      <c r="AD121" s="25">
        <f t="shared" si="9"/>
        <v>46141</v>
      </c>
      <c r="AE121" s="25">
        <f t="shared" si="9"/>
        <v>46142</v>
      </c>
      <c r="AF121" s="26" t="e">
        <f t="shared" si="9"/>
        <v>#VALUE!</v>
      </c>
    </row>
    <row r="122" spans="1:32" hidden="1">
      <c r="A122" s="40"/>
      <c r="B122" s="27">
        <f>WEEKDAY(B121,2)</f>
        <v>3</v>
      </c>
      <c r="C122" s="27">
        <f t="shared" ref="C122:AF122" si="10">WEEKDAY(C121,2)</f>
        <v>4</v>
      </c>
      <c r="D122" s="27">
        <f t="shared" si="10"/>
        <v>5</v>
      </c>
      <c r="E122" s="27">
        <f t="shared" si="10"/>
        <v>6</v>
      </c>
      <c r="F122" s="27">
        <f t="shared" si="10"/>
        <v>7</v>
      </c>
      <c r="G122" s="27">
        <f t="shared" si="10"/>
        <v>1</v>
      </c>
      <c r="H122" s="27">
        <f t="shared" si="10"/>
        <v>2</v>
      </c>
      <c r="I122" s="27">
        <f t="shared" si="10"/>
        <v>3</v>
      </c>
      <c r="J122" s="27">
        <f t="shared" si="10"/>
        <v>4</v>
      </c>
      <c r="K122" s="27">
        <f t="shared" si="10"/>
        <v>5</v>
      </c>
      <c r="L122" s="27">
        <f t="shared" si="10"/>
        <v>6</v>
      </c>
      <c r="M122" s="27">
        <f t="shared" si="10"/>
        <v>7</v>
      </c>
      <c r="N122" s="27">
        <f t="shared" si="10"/>
        <v>1</v>
      </c>
      <c r="O122" s="27">
        <f t="shared" si="10"/>
        <v>2</v>
      </c>
      <c r="P122" s="27">
        <f t="shared" si="10"/>
        <v>3</v>
      </c>
      <c r="Q122" s="27">
        <f t="shared" si="10"/>
        <v>4</v>
      </c>
      <c r="R122" s="27">
        <f t="shared" si="10"/>
        <v>5</v>
      </c>
      <c r="S122" s="27">
        <f t="shared" si="10"/>
        <v>6</v>
      </c>
      <c r="T122" s="27">
        <f t="shared" si="10"/>
        <v>7</v>
      </c>
      <c r="U122" s="27">
        <f t="shared" si="10"/>
        <v>1</v>
      </c>
      <c r="V122" s="27">
        <f t="shared" si="10"/>
        <v>2</v>
      </c>
      <c r="W122" s="27">
        <f t="shared" si="10"/>
        <v>3</v>
      </c>
      <c r="X122" s="27">
        <f t="shared" si="10"/>
        <v>4</v>
      </c>
      <c r="Y122" s="27">
        <f t="shared" si="10"/>
        <v>5</v>
      </c>
      <c r="Z122" s="27">
        <f t="shared" si="10"/>
        <v>6</v>
      </c>
      <c r="AA122" s="27">
        <f t="shared" si="10"/>
        <v>7</v>
      </c>
      <c r="AB122" s="27">
        <f t="shared" si="10"/>
        <v>1</v>
      </c>
      <c r="AC122" s="27">
        <f t="shared" si="10"/>
        <v>2</v>
      </c>
      <c r="AD122" s="27">
        <f t="shared" si="10"/>
        <v>3</v>
      </c>
      <c r="AE122" s="27">
        <f t="shared" si="10"/>
        <v>4</v>
      </c>
      <c r="AF122" s="30" t="e">
        <f t="shared" si="10"/>
        <v>#VALUE!</v>
      </c>
    </row>
    <row r="123" spans="1:32">
      <c r="A123" s="48"/>
      <c r="B123" s="8">
        <f>IFERROR(IF(B121&gt;0,B119,""),"")</f>
        <v>1</v>
      </c>
      <c r="C123" s="8">
        <f t="shared" ref="C123:AF123" si="11">IFERROR(IF(C121&gt;0,C119,""),"")</f>
        <v>2</v>
      </c>
      <c r="D123" s="8">
        <f t="shared" si="11"/>
        <v>3</v>
      </c>
      <c r="E123" s="8">
        <f t="shared" si="11"/>
        <v>4</v>
      </c>
      <c r="F123" s="8">
        <f t="shared" si="11"/>
        <v>5</v>
      </c>
      <c r="G123" s="8">
        <f t="shared" si="11"/>
        <v>6</v>
      </c>
      <c r="H123" s="8">
        <f t="shared" si="11"/>
        <v>7</v>
      </c>
      <c r="I123" s="8">
        <f t="shared" si="11"/>
        <v>8</v>
      </c>
      <c r="J123" s="8">
        <f t="shared" si="11"/>
        <v>9</v>
      </c>
      <c r="K123" s="8">
        <f t="shared" si="11"/>
        <v>10</v>
      </c>
      <c r="L123" s="8">
        <f t="shared" si="11"/>
        <v>11</v>
      </c>
      <c r="M123" s="8">
        <f t="shared" si="11"/>
        <v>12</v>
      </c>
      <c r="N123" s="8">
        <f t="shared" si="11"/>
        <v>13</v>
      </c>
      <c r="O123" s="8">
        <f t="shared" si="11"/>
        <v>14</v>
      </c>
      <c r="P123" s="8">
        <f t="shared" si="11"/>
        <v>15</v>
      </c>
      <c r="Q123" s="8">
        <f t="shared" si="11"/>
        <v>16</v>
      </c>
      <c r="R123" s="8">
        <f t="shared" si="11"/>
        <v>17</v>
      </c>
      <c r="S123" s="8">
        <f t="shared" si="11"/>
        <v>18</v>
      </c>
      <c r="T123" s="8">
        <f t="shared" si="11"/>
        <v>19</v>
      </c>
      <c r="U123" s="8">
        <f t="shared" si="11"/>
        <v>20</v>
      </c>
      <c r="V123" s="8">
        <f t="shared" si="11"/>
        <v>21</v>
      </c>
      <c r="W123" s="8">
        <f t="shared" si="11"/>
        <v>22</v>
      </c>
      <c r="X123" s="8">
        <f t="shared" si="11"/>
        <v>23</v>
      </c>
      <c r="Y123" s="8">
        <f t="shared" si="11"/>
        <v>24</v>
      </c>
      <c r="Z123" s="8">
        <f t="shared" si="11"/>
        <v>25</v>
      </c>
      <c r="AA123" s="8">
        <f t="shared" si="11"/>
        <v>26</v>
      </c>
      <c r="AB123" s="8">
        <f t="shared" si="11"/>
        <v>27</v>
      </c>
      <c r="AC123" s="8">
        <f t="shared" si="11"/>
        <v>28</v>
      </c>
      <c r="AD123" s="8">
        <f t="shared" si="11"/>
        <v>29</v>
      </c>
      <c r="AE123" s="8">
        <f t="shared" si="11"/>
        <v>30</v>
      </c>
      <c r="AF123" s="9" t="str">
        <f t="shared" si="11"/>
        <v/>
      </c>
    </row>
    <row r="124" spans="1:32" ht="14.4" thickBot="1">
      <c r="A124" s="49"/>
      <c r="B124" s="10" t="str">
        <f>IFERROR(VLOOKUP(B122,Arkusz3!$D$1:$E$7,2,0),"")</f>
        <v>Śr.</v>
      </c>
      <c r="C124" s="10" t="str">
        <f>IFERROR(VLOOKUP(C122,Arkusz3!$D$1:$E$7,2,0),"")</f>
        <v>Czw.</v>
      </c>
      <c r="D124" s="10" t="str">
        <f>IFERROR(VLOOKUP(D122,Arkusz3!$D$1:$E$7,2,0),"")</f>
        <v>Pt.</v>
      </c>
      <c r="E124" s="10" t="str">
        <f>IFERROR(VLOOKUP(E122,Arkusz3!$D$1:$E$7,2,0),"")</f>
        <v>Sob.</v>
      </c>
      <c r="F124" s="10" t="str">
        <f>IFERROR(VLOOKUP(F122,Arkusz3!$D$1:$E$7,2,0),"")</f>
        <v>Niedz.</v>
      </c>
      <c r="G124" s="10" t="str">
        <f>IFERROR(VLOOKUP(G122,Arkusz3!$D$1:$E$7,2,0),"")</f>
        <v>Pon.</v>
      </c>
      <c r="H124" s="10" t="str">
        <f>IFERROR(VLOOKUP(H122,Arkusz3!$D$1:$E$7,2,0),"")</f>
        <v>Wt.</v>
      </c>
      <c r="I124" s="10" t="str">
        <f>IFERROR(VLOOKUP(I122,Arkusz3!$D$1:$E$7,2,0),"")</f>
        <v>Śr.</v>
      </c>
      <c r="J124" s="10" t="str">
        <f>IFERROR(VLOOKUP(J122,Arkusz3!$D$1:$E$7,2,0),"")</f>
        <v>Czw.</v>
      </c>
      <c r="K124" s="10" t="str">
        <f>IFERROR(VLOOKUP(K122,Arkusz3!$D$1:$E$7,2,0),"")</f>
        <v>Pt.</v>
      </c>
      <c r="L124" s="10" t="str">
        <f>IFERROR(VLOOKUP(L122,Arkusz3!$D$1:$E$7,2,0),"")</f>
        <v>Sob.</v>
      </c>
      <c r="M124" s="10" t="str">
        <f>IFERROR(VLOOKUP(M122,Arkusz3!$D$1:$E$7,2,0),"")</f>
        <v>Niedz.</v>
      </c>
      <c r="N124" s="10" t="str">
        <f>IFERROR(VLOOKUP(N122,Arkusz3!$D$1:$E$7,2,0),"")</f>
        <v>Pon.</v>
      </c>
      <c r="O124" s="10" t="str">
        <f>IFERROR(VLOOKUP(O122,Arkusz3!$D$1:$E$7,2,0),"")</f>
        <v>Wt.</v>
      </c>
      <c r="P124" s="10" t="str">
        <f>IFERROR(VLOOKUP(P122,Arkusz3!$D$1:$E$7,2,0),"")</f>
        <v>Śr.</v>
      </c>
      <c r="Q124" s="10" t="str">
        <f>IFERROR(VLOOKUP(Q122,Arkusz3!$D$1:$E$7,2,0),"")</f>
        <v>Czw.</v>
      </c>
      <c r="R124" s="10" t="str">
        <f>IFERROR(VLOOKUP(R122,Arkusz3!$D$1:$E$7,2,0),"")</f>
        <v>Pt.</v>
      </c>
      <c r="S124" s="10" t="str">
        <f>IFERROR(VLOOKUP(S122,Arkusz3!$D$1:$E$7,2,0),"")</f>
        <v>Sob.</v>
      </c>
      <c r="T124" s="10" t="str">
        <f>IFERROR(VLOOKUP(T122,Arkusz3!$D$1:$E$7,2,0),"")</f>
        <v>Niedz.</v>
      </c>
      <c r="U124" s="10" t="str">
        <f>IFERROR(VLOOKUP(U122,Arkusz3!$D$1:$E$7,2,0),"")</f>
        <v>Pon.</v>
      </c>
      <c r="V124" s="10" t="str">
        <f>IFERROR(VLOOKUP(V122,Arkusz3!$D$1:$E$7,2,0),"")</f>
        <v>Wt.</v>
      </c>
      <c r="W124" s="10" t="str">
        <f>IFERROR(VLOOKUP(W122,Arkusz3!$D$1:$E$7,2,0),"")</f>
        <v>Śr.</v>
      </c>
      <c r="X124" s="10" t="str">
        <f>IFERROR(VLOOKUP(X122,Arkusz3!$D$1:$E$7,2,0),"")</f>
        <v>Czw.</v>
      </c>
      <c r="Y124" s="10" t="str">
        <f>IFERROR(VLOOKUP(Y122,Arkusz3!$D$1:$E$7,2,0),"")</f>
        <v>Pt.</v>
      </c>
      <c r="Z124" s="10" t="str">
        <f>IFERROR(VLOOKUP(Z122,Arkusz3!$D$1:$E$7,2,0),"")</f>
        <v>Sob.</v>
      </c>
      <c r="AA124" s="10" t="str">
        <f>IFERROR(VLOOKUP(AA122,Arkusz3!$D$1:$E$7,2,0),"")</f>
        <v>Niedz.</v>
      </c>
      <c r="AB124" s="10" t="str">
        <f>IFERROR(VLOOKUP(AB122,Arkusz3!$D$1:$E$7,2,0),"")</f>
        <v>Pon.</v>
      </c>
      <c r="AC124" s="10" t="str">
        <f>IFERROR(VLOOKUP(AC122,Arkusz3!$D$1:$E$7,2,0),"")</f>
        <v>Wt.</v>
      </c>
      <c r="AD124" s="10" t="str">
        <f>IFERROR(VLOOKUP(AD122,Arkusz3!$D$1:$E$7,2,0),"")</f>
        <v>Śr.</v>
      </c>
      <c r="AE124" s="10" t="str">
        <f>IFERROR(VLOOKUP(AE122,Arkusz3!$D$1:$E$7,2,0),"")</f>
        <v>Czw.</v>
      </c>
      <c r="AF124" s="31" t="str">
        <f>IFERROR(VLOOKUP(AF122,Arkusz3!$D$1:$E$7,2,0),"")</f>
        <v/>
      </c>
    </row>
    <row r="125" spans="1:32">
      <c r="A125" s="35" t="str">
        <f>'Urolpy zestawienei roczne'!$A$4</f>
        <v xml:space="preserve">TU wpisz dane </v>
      </c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3"/>
    </row>
    <row r="126" spans="1:32">
      <c r="A126" s="36" t="str">
        <f>'Urolpy zestawienei roczne'!$A$5</f>
        <v xml:space="preserve">pracowników </v>
      </c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</row>
    <row r="127" spans="1:32">
      <c r="A127" s="36" t="str">
        <f>'Urolpy zestawienei roczne'!$A$6</f>
        <v xml:space="preserve">skpiuja się na miesiące </v>
      </c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</row>
    <row r="128" spans="1:32">
      <c r="A128" s="36">
        <f>'Urolpy zestawienei roczne'!$A$7</f>
        <v>0</v>
      </c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</row>
    <row r="129" spans="1:32">
      <c r="A129" s="36">
        <f>'Urolpy zestawienei roczne'!$A$8</f>
        <v>0</v>
      </c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</row>
    <row r="130" spans="1:32">
      <c r="A130" s="36">
        <f>'Urolpy zestawienei roczne'!$A$9</f>
        <v>0</v>
      </c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</row>
    <row r="131" spans="1:32">
      <c r="A131" s="36">
        <f>'Urolpy zestawienei roczne'!$A$10</f>
        <v>0</v>
      </c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</row>
    <row r="132" spans="1:32">
      <c r="A132" s="36">
        <f>'Urolpy zestawienei roczne'!$A$11</f>
        <v>0</v>
      </c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</row>
    <row r="133" spans="1:32">
      <c r="A133" s="36">
        <f>'Urolpy zestawienei roczne'!$A$12</f>
        <v>0</v>
      </c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</row>
    <row r="134" spans="1:32">
      <c r="A134" s="36">
        <f>'Urolpy zestawienei roczne'!$A$13</f>
        <v>0</v>
      </c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</row>
    <row r="135" spans="1:32">
      <c r="A135" s="36">
        <f>'Urolpy zestawienei roczne'!$A$14</f>
        <v>0</v>
      </c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</row>
    <row r="136" spans="1:32">
      <c r="A136" s="36">
        <f>'Urolpy zestawienei roczne'!$A$15</f>
        <v>0</v>
      </c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</row>
    <row r="137" spans="1:32">
      <c r="A137" s="36">
        <f>'Urolpy zestawienei roczne'!$A$16</f>
        <v>0</v>
      </c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</row>
    <row r="138" spans="1:32">
      <c r="A138" s="36">
        <f>'Urolpy zestawienei roczne'!SAS134</f>
        <v>0</v>
      </c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</row>
    <row r="139" spans="1:32">
      <c r="A139" s="36">
        <f>'Urolpy zestawienei roczne'!$A$18</f>
        <v>0</v>
      </c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</row>
    <row r="140" spans="1:32">
      <c r="A140" s="36">
        <f>'Urolpy zestawienei roczne'!$A$19</f>
        <v>0</v>
      </c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</row>
    <row r="141" spans="1:32">
      <c r="A141" s="36">
        <f>'Urolpy zestawienei roczne'!$A$20</f>
        <v>0</v>
      </c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</row>
    <row r="142" spans="1:32">
      <c r="A142" s="36">
        <f>'Urolpy zestawienei roczne'!$A$21</f>
        <v>0</v>
      </c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</row>
    <row r="143" spans="1:32">
      <c r="A143" s="36">
        <f>'Urolpy zestawienei roczne'!$A$22</f>
        <v>0</v>
      </c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</row>
    <row r="144" spans="1:32" ht="14.4" thickBot="1">
      <c r="A144" s="38">
        <f>'Urolpy zestawienei roczne'!$A$23</f>
        <v>0</v>
      </c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6"/>
    </row>
    <row r="145" spans="1:3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4.4" thickBo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45" customHeight="1" thickBot="1">
      <c r="A157" s="45" t="str">
        <f>Arkusz1!A$2&amp;" - Maj"</f>
        <v>2026 - Maj</v>
      </c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7"/>
    </row>
    <row r="158" spans="1:32" hidden="1">
      <c r="A158" s="39"/>
      <c r="B158" s="21">
        <v>1</v>
      </c>
      <c r="C158" s="21">
        <v>2</v>
      </c>
      <c r="D158" s="21">
        <v>3</v>
      </c>
      <c r="E158" s="21">
        <v>4</v>
      </c>
      <c r="F158" s="21">
        <v>5</v>
      </c>
      <c r="G158" s="21">
        <v>6</v>
      </c>
      <c r="H158" s="21">
        <v>7</v>
      </c>
      <c r="I158" s="21">
        <v>8</v>
      </c>
      <c r="J158" s="21">
        <v>9</v>
      </c>
      <c r="K158" s="21">
        <v>10</v>
      </c>
      <c r="L158" s="21">
        <v>11</v>
      </c>
      <c r="M158" s="21">
        <v>12</v>
      </c>
      <c r="N158" s="21">
        <v>13</v>
      </c>
      <c r="O158" s="21">
        <v>14</v>
      </c>
      <c r="P158" s="21">
        <v>15</v>
      </c>
      <c r="Q158" s="21">
        <v>16</v>
      </c>
      <c r="R158" s="21">
        <v>17</v>
      </c>
      <c r="S158" s="21">
        <v>18</v>
      </c>
      <c r="T158" s="21">
        <v>19</v>
      </c>
      <c r="U158" s="21">
        <v>20</v>
      </c>
      <c r="V158" s="21">
        <v>21</v>
      </c>
      <c r="W158" s="21">
        <v>22</v>
      </c>
      <c r="X158" s="21">
        <v>23</v>
      </c>
      <c r="Y158" s="21">
        <v>24</v>
      </c>
      <c r="Z158" s="21">
        <v>25</v>
      </c>
      <c r="AA158" s="21">
        <v>26</v>
      </c>
      <c r="AB158" s="21">
        <v>27</v>
      </c>
      <c r="AC158" s="21">
        <v>28</v>
      </c>
      <c r="AD158" s="21">
        <v>29</v>
      </c>
      <c r="AE158" s="21">
        <v>30</v>
      </c>
      <c r="AF158" s="22">
        <v>31</v>
      </c>
    </row>
    <row r="159" spans="1:32" ht="41.4" hidden="1">
      <c r="A159" s="40"/>
      <c r="B159" s="23" t="str">
        <f>Arkusz1!$A$2&amp;"-5 "&amp;-B158</f>
        <v>2026-5 -1</v>
      </c>
      <c r="C159" s="23" t="str">
        <f>Arkusz1!$A$2&amp;"-5 "&amp;-C158</f>
        <v>2026-5 -2</v>
      </c>
      <c r="D159" s="23" t="str">
        <f>Arkusz1!$A$2&amp;"-5 "&amp;-D158</f>
        <v>2026-5 -3</v>
      </c>
      <c r="E159" s="23" t="str">
        <f>Arkusz1!$A$2&amp;"-5 "&amp;-E158</f>
        <v>2026-5 -4</v>
      </c>
      <c r="F159" s="23" t="str">
        <f>Arkusz1!$A$2&amp;"-5 "&amp;-F158</f>
        <v>2026-5 -5</v>
      </c>
      <c r="G159" s="23" t="str">
        <f>Arkusz1!$A$2&amp;"-5 "&amp;-G158</f>
        <v>2026-5 -6</v>
      </c>
      <c r="H159" s="23" t="str">
        <f>Arkusz1!$A$2&amp;"-5 "&amp;-H158</f>
        <v>2026-5 -7</v>
      </c>
      <c r="I159" s="23" t="str">
        <f>Arkusz1!$A$2&amp;"-5 "&amp;-I158</f>
        <v>2026-5 -8</v>
      </c>
      <c r="J159" s="23" t="str">
        <f>Arkusz1!$A$2&amp;"-5 "&amp;-J158</f>
        <v>2026-5 -9</v>
      </c>
      <c r="K159" s="23" t="str">
        <f>Arkusz1!$A$2&amp;"-5 "&amp;-K158</f>
        <v>2026-5 -10</v>
      </c>
      <c r="L159" s="23" t="str">
        <f>Arkusz1!$A$2&amp;"-5 "&amp;-L158</f>
        <v>2026-5 -11</v>
      </c>
      <c r="M159" s="23" t="str">
        <f>Arkusz1!$A$2&amp;"-5 "&amp;-M158</f>
        <v>2026-5 -12</v>
      </c>
      <c r="N159" s="23" t="str">
        <f>Arkusz1!$A$2&amp;"-5 "&amp;-N158</f>
        <v>2026-5 -13</v>
      </c>
      <c r="O159" s="23" t="str">
        <f>Arkusz1!$A$2&amp;"-5 "&amp;-O158</f>
        <v>2026-5 -14</v>
      </c>
      <c r="P159" s="23" t="str">
        <f>Arkusz1!$A$2&amp;"-5 "&amp;-P158</f>
        <v>2026-5 -15</v>
      </c>
      <c r="Q159" s="23" t="str">
        <f>Arkusz1!$A$2&amp;"-5 "&amp;-Q158</f>
        <v>2026-5 -16</v>
      </c>
      <c r="R159" s="23" t="str">
        <f>Arkusz1!$A$2&amp;"-5 "&amp;-R158</f>
        <v>2026-5 -17</v>
      </c>
      <c r="S159" s="23" t="str">
        <f>Arkusz1!$A$2&amp;"-5 "&amp;-S158</f>
        <v>2026-5 -18</v>
      </c>
      <c r="T159" s="23" t="str">
        <f>Arkusz1!$A$2&amp;"-5 "&amp;-T158</f>
        <v>2026-5 -19</v>
      </c>
      <c r="U159" s="23" t="str">
        <f>Arkusz1!$A$2&amp;"-5 "&amp;-U158</f>
        <v>2026-5 -20</v>
      </c>
      <c r="V159" s="23" t="str">
        <f>Arkusz1!$A$2&amp;"-5 "&amp;-V158</f>
        <v>2026-5 -21</v>
      </c>
      <c r="W159" s="23" t="str">
        <f>Arkusz1!$A$2&amp;"-5 "&amp;-W158</f>
        <v>2026-5 -22</v>
      </c>
      <c r="X159" s="23" t="str">
        <f>Arkusz1!$A$2&amp;"-5 "&amp;-X158</f>
        <v>2026-5 -23</v>
      </c>
      <c r="Y159" s="23" t="str">
        <f>Arkusz1!$A$2&amp;"-5 "&amp;-Y158</f>
        <v>2026-5 -24</v>
      </c>
      <c r="Z159" s="23" t="str">
        <f>Arkusz1!$A$2&amp;"-5 "&amp;-Z158</f>
        <v>2026-5 -25</v>
      </c>
      <c r="AA159" s="23" t="str">
        <f>Arkusz1!$A$2&amp;"-5 "&amp;-AA158</f>
        <v>2026-5 -26</v>
      </c>
      <c r="AB159" s="23" t="str">
        <f>Arkusz1!$A$2&amp;"-5 "&amp;-AB158</f>
        <v>2026-5 -27</v>
      </c>
      <c r="AC159" s="23" t="str">
        <f>Arkusz1!$A$2&amp;"-5 "&amp;-AC158</f>
        <v>2026-5 -28</v>
      </c>
      <c r="AD159" s="23" t="str">
        <f>Arkusz1!$A$2&amp;"-5 "&amp;-AD158</f>
        <v>2026-5 -29</v>
      </c>
      <c r="AE159" s="23" t="str">
        <f>Arkusz1!$A$2&amp;"-5 "&amp;-AE158</f>
        <v>2026-5 -30</v>
      </c>
      <c r="AF159" s="24" t="str">
        <f>Arkusz1!$A$2&amp;"-5 "&amp;-AF158</f>
        <v>2026-5 -31</v>
      </c>
    </row>
    <row r="160" spans="1:32" ht="42.6" hidden="1">
      <c r="A160" s="40"/>
      <c r="B160" s="25">
        <f>DATEVALUE(B159)</f>
        <v>46143</v>
      </c>
      <c r="C160" s="25">
        <f t="shared" ref="C160:AF160" si="12">DATEVALUE(C159)</f>
        <v>46144</v>
      </c>
      <c r="D160" s="25">
        <f t="shared" si="12"/>
        <v>46145</v>
      </c>
      <c r="E160" s="25">
        <f t="shared" si="12"/>
        <v>46146</v>
      </c>
      <c r="F160" s="25">
        <f t="shared" si="12"/>
        <v>46147</v>
      </c>
      <c r="G160" s="25">
        <f t="shared" si="12"/>
        <v>46148</v>
      </c>
      <c r="H160" s="25">
        <f t="shared" si="12"/>
        <v>46149</v>
      </c>
      <c r="I160" s="25">
        <f t="shared" si="12"/>
        <v>46150</v>
      </c>
      <c r="J160" s="25">
        <f t="shared" si="12"/>
        <v>46151</v>
      </c>
      <c r="K160" s="25">
        <f t="shared" si="12"/>
        <v>46152</v>
      </c>
      <c r="L160" s="25">
        <f t="shared" si="12"/>
        <v>46153</v>
      </c>
      <c r="M160" s="25">
        <f t="shared" si="12"/>
        <v>46154</v>
      </c>
      <c r="N160" s="25">
        <f t="shared" si="12"/>
        <v>46155</v>
      </c>
      <c r="O160" s="25">
        <f t="shared" si="12"/>
        <v>46156</v>
      </c>
      <c r="P160" s="25">
        <f t="shared" si="12"/>
        <v>46157</v>
      </c>
      <c r="Q160" s="25">
        <f t="shared" si="12"/>
        <v>46158</v>
      </c>
      <c r="R160" s="25">
        <f t="shared" si="12"/>
        <v>46159</v>
      </c>
      <c r="S160" s="25">
        <f t="shared" si="12"/>
        <v>46160</v>
      </c>
      <c r="T160" s="25">
        <f t="shared" si="12"/>
        <v>46161</v>
      </c>
      <c r="U160" s="25">
        <f t="shared" si="12"/>
        <v>46162</v>
      </c>
      <c r="V160" s="25">
        <f t="shared" si="12"/>
        <v>46163</v>
      </c>
      <c r="W160" s="25">
        <f t="shared" si="12"/>
        <v>46164</v>
      </c>
      <c r="X160" s="25">
        <f t="shared" si="12"/>
        <v>46165</v>
      </c>
      <c r="Y160" s="25">
        <f t="shared" si="12"/>
        <v>46166</v>
      </c>
      <c r="Z160" s="25">
        <f t="shared" si="12"/>
        <v>46167</v>
      </c>
      <c r="AA160" s="25">
        <f t="shared" si="12"/>
        <v>46168</v>
      </c>
      <c r="AB160" s="25">
        <f t="shared" si="12"/>
        <v>46169</v>
      </c>
      <c r="AC160" s="25">
        <f t="shared" si="12"/>
        <v>46170</v>
      </c>
      <c r="AD160" s="25">
        <f t="shared" si="12"/>
        <v>46171</v>
      </c>
      <c r="AE160" s="25">
        <f t="shared" si="12"/>
        <v>46172</v>
      </c>
      <c r="AF160" s="26">
        <f t="shared" si="12"/>
        <v>46173</v>
      </c>
    </row>
    <row r="161" spans="1:32" hidden="1">
      <c r="A161" s="40"/>
      <c r="B161" s="27">
        <f>WEEKDAY(B160,2)</f>
        <v>5</v>
      </c>
      <c r="C161" s="27">
        <f t="shared" ref="C161:AF161" si="13">WEEKDAY(C160,2)</f>
        <v>6</v>
      </c>
      <c r="D161" s="27">
        <f t="shared" si="13"/>
        <v>7</v>
      </c>
      <c r="E161" s="27">
        <f t="shared" si="13"/>
        <v>1</v>
      </c>
      <c r="F161" s="27">
        <f t="shared" si="13"/>
        <v>2</v>
      </c>
      <c r="G161" s="27">
        <f t="shared" si="13"/>
        <v>3</v>
      </c>
      <c r="H161" s="27">
        <f t="shared" si="13"/>
        <v>4</v>
      </c>
      <c r="I161" s="27">
        <f t="shared" si="13"/>
        <v>5</v>
      </c>
      <c r="J161" s="27">
        <f t="shared" si="13"/>
        <v>6</v>
      </c>
      <c r="K161" s="27">
        <f t="shared" si="13"/>
        <v>7</v>
      </c>
      <c r="L161" s="27">
        <f t="shared" si="13"/>
        <v>1</v>
      </c>
      <c r="M161" s="27">
        <f t="shared" si="13"/>
        <v>2</v>
      </c>
      <c r="N161" s="27">
        <f t="shared" si="13"/>
        <v>3</v>
      </c>
      <c r="O161" s="27">
        <f t="shared" si="13"/>
        <v>4</v>
      </c>
      <c r="P161" s="27">
        <f t="shared" si="13"/>
        <v>5</v>
      </c>
      <c r="Q161" s="27">
        <f t="shared" si="13"/>
        <v>6</v>
      </c>
      <c r="R161" s="27">
        <f t="shared" si="13"/>
        <v>7</v>
      </c>
      <c r="S161" s="27">
        <f t="shared" si="13"/>
        <v>1</v>
      </c>
      <c r="T161" s="27">
        <f t="shared" si="13"/>
        <v>2</v>
      </c>
      <c r="U161" s="27">
        <f t="shared" si="13"/>
        <v>3</v>
      </c>
      <c r="V161" s="27">
        <f t="shared" si="13"/>
        <v>4</v>
      </c>
      <c r="W161" s="27">
        <f t="shared" si="13"/>
        <v>5</v>
      </c>
      <c r="X161" s="27">
        <f t="shared" si="13"/>
        <v>6</v>
      </c>
      <c r="Y161" s="27">
        <f t="shared" si="13"/>
        <v>7</v>
      </c>
      <c r="Z161" s="27">
        <f t="shared" si="13"/>
        <v>1</v>
      </c>
      <c r="AA161" s="27">
        <f t="shared" si="13"/>
        <v>2</v>
      </c>
      <c r="AB161" s="27">
        <f t="shared" si="13"/>
        <v>3</v>
      </c>
      <c r="AC161" s="27">
        <f t="shared" si="13"/>
        <v>4</v>
      </c>
      <c r="AD161" s="27">
        <f t="shared" si="13"/>
        <v>5</v>
      </c>
      <c r="AE161" s="27">
        <f t="shared" si="13"/>
        <v>6</v>
      </c>
      <c r="AF161" s="30">
        <f t="shared" si="13"/>
        <v>7</v>
      </c>
    </row>
    <row r="162" spans="1:32">
      <c r="A162" s="48"/>
      <c r="B162" s="8">
        <f>IFERROR(IF(B160&gt;0,B158,""),"")</f>
        <v>1</v>
      </c>
      <c r="C162" s="8">
        <f t="shared" ref="C162:AF162" si="14">IFERROR(IF(C160&gt;0,C158,""),"")</f>
        <v>2</v>
      </c>
      <c r="D162" s="8">
        <f t="shared" si="14"/>
        <v>3</v>
      </c>
      <c r="E162" s="8">
        <f t="shared" si="14"/>
        <v>4</v>
      </c>
      <c r="F162" s="8">
        <f t="shared" si="14"/>
        <v>5</v>
      </c>
      <c r="G162" s="8">
        <f t="shared" si="14"/>
        <v>6</v>
      </c>
      <c r="H162" s="8">
        <f t="shared" si="14"/>
        <v>7</v>
      </c>
      <c r="I162" s="8">
        <f t="shared" si="14"/>
        <v>8</v>
      </c>
      <c r="J162" s="8">
        <f t="shared" si="14"/>
        <v>9</v>
      </c>
      <c r="K162" s="8">
        <f t="shared" si="14"/>
        <v>10</v>
      </c>
      <c r="L162" s="8">
        <f t="shared" si="14"/>
        <v>11</v>
      </c>
      <c r="M162" s="8">
        <f t="shared" si="14"/>
        <v>12</v>
      </c>
      <c r="N162" s="8">
        <f t="shared" si="14"/>
        <v>13</v>
      </c>
      <c r="O162" s="8">
        <f t="shared" si="14"/>
        <v>14</v>
      </c>
      <c r="P162" s="8">
        <f t="shared" si="14"/>
        <v>15</v>
      </c>
      <c r="Q162" s="8">
        <f t="shared" si="14"/>
        <v>16</v>
      </c>
      <c r="R162" s="8">
        <f t="shared" si="14"/>
        <v>17</v>
      </c>
      <c r="S162" s="8">
        <f t="shared" si="14"/>
        <v>18</v>
      </c>
      <c r="T162" s="8">
        <f t="shared" si="14"/>
        <v>19</v>
      </c>
      <c r="U162" s="8">
        <f t="shared" si="14"/>
        <v>20</v>
      </c>
      <c r="V162" s="8">
        <f t="shared" si="14"/>
        <v>21</v>
      </c>
      <c r="W162" s="8">
        <f t="shared" si="14"/>
        <v>22</v>
      </c>
      <c r="X162" s="8">
        <f t="shared" si="14"/>
        <v>23</v>
      </c>
      <c r="Y162" s="8">
        <f t="shared" si="14"/>
        <v>24</v>
      </c>
      <c r="Z162" s="8">
        <f t="shared" si="14"/>
        <v>25</v>
      </c>
      <c r="AA162" s="8">
        <f t="shared" si="14"/>
        <v>26</v>
      </c>
      <c r="AB162" s="8">
        <f t="shared" si="14"/>
        <v>27</v>
      </c>
      <c r="AC162" s="8">
        <f t="shared" si="14"/>
        <v>28</v>
      </c>
      <c r="AD162" s="8">
        <f t="shared" si="14"/>
        <v>29</v>
      </c>
      <c r="AE162" s="8">
        <f t="shared" si="14"/>
        <v>30</v>
      </c>
      <c r="AF162" s="9">
        <f t="shared" si="14"/>
        <v>31</v>
      </c>
    </row>
    <row r="163" spans="1:32" ht="14.4" thickBot="1">
      <c r="A163" s="49"/>
      <c r="B163" s="10" t="str">
        <f>IFERROR(VLOOKUP(B161,Arkusz3!$D$1:$E$7,2,0),"")</f>
        <v>Pt.</v>
      </c>
      <c r="C163" s="10" t="str">
        <f>IFERROR(VLOOKUP(C161,Arkusz3!$D$1:$E$7,2,0),"")</f>
        <v>Sob.</v>
      </c>
      <c r="D163" s="10" t="str">
        <f>IFERROR(VLOOKUP(D161,Arkusz3!$D$1:$E$7,2,0),"")</f>
        <v>Niedz.</v>
      </c>
      <c r="E163" s="10" t="str">
        <f>IFERROR(VLOOKUP(E161,Arkusz3!$D$1:$E$7,2,0),"")</f>
        <v>Pon.</v>
      </c>
      <c r="F163" s="10" t="str">
        <f>IFERROR(VLOOKUP(F161,Arkusz3!$D$1:$E$7,2,0),"")</f>
        <v>Wt.</v>
      </c>
      <c r="G163" s="10" t="str">
        <f>IFERROR(VLOOKUP(G161,Arkusz3!$D$1:$E$7,2,0),"")</f>
        <v>Śr.</v>
      </c>
      <c r="H163" s="10" t="str">
        <f>IFERROR(VLOOKUP(H161,Arkusz3!$D$1:$E$7,2,0),"")</f>
        <v>Czw.</v>
      </c>
      <c r="I163" s="10" t="str">
        <f>IFERROR(VLOOKUP(I161,Arkusz3!$D$1:$E$7,2,0),"")</f>
        <v>Pt.</v>
      </c>
      <c r="J163" s="10" t="str">
        <f>IFERROR(VLOOKUP(J161,Arkusz3!$D$1:$E$7,2,0),"")</f>
        <v>Sob.</v>
      </c>
      <c r="K163" s="10" t="str">
        <f>IFERROR(VLOOKUP(K161,Arkusz3!$D$1:$E$7,2,0),"")</f>
        <v>Niedz.</v>
      </c>
      <c r="L163" s="10" t="str">
        <f>IFERROR(VLOOKUP(L161,Arkusz3!$D$1:$E$7,2,0),"")</f>
        <v>Pon.</v>
      </c>
      <c r="M163" s="10" t="str">
        <f>IFERROR(VLOOKUP(M161,Arkusz3!$D$1:$E$7,2,0),"")</f>
        <v>Wt.</v>
      </c>
      <c r="N163" s="10" t="str">
        <f>IFERROR(VLOOKUP(N161,Arkusz3!$D$1:$E$7,2,0),"")</f>
        <v>Śr.</v>
      </c>
      <c r="O163" s="10" t="str">
        <f>IFERROR(VLOOKUP(O161,Arkusz3!$D$1:$E$7,2,0),"")</f>
        <v>Czw.</v>
      </c>
      <c r="P163" s="10" t="str">
        <f>IFERROR(VLOOKUP(P161,Arkusz3!$D$1:$E$7,2,0),"")</f>
        <v>Pt.</v>
      </c>
      <c r="Q163" s="10" t="str">
        <f>IFERROR(VLOOKUP(Q161,Arkusz3!$D$1:$E$7,2,0),"")</f>
        <v>Sob.</v>
      </c>
      <c r="R163" s="10" t="str">
        <f>IFERROR(VLOOKUP(R161,Arkusz3!$D$1:$E$7,2,0),"")</f>
        <v>Niedz.</v>
      </c>
      <c r="S163" s="10" t="str">
        <f>IFERROR(VLOOKUP(S161,Arkusz3!$D$1:$E$7,2,0),"")</f>
        <v>Pon.</v>
      </c>
      <c r="T163" s="10" t="str">
        <f>IFERROR(VLOOKUP(T161,Arkusz3!$D$1:$E$7,2,0),"")</f>
        <v>Wt.</v>
      </c>
      <c r="U163" s="10" t="str">
        <f>IFERROR(VLOOKUP(U161,Arkusz3!$D$1:$E$7,2,0),"")</f>
        <v>Śr.</v>
      </c>
      <c r="V163" s="10" t="str">
        <f>IFERROR(VLOOKUP(V161,Arkusz3!$D$1:$E$7,2,0),"")</f>
        <v>Czw.</v>
      </c>
      <c r="W163" s="10" t="str">
        <f>IFERROR(VLOOKUP(W161,Arkusz3!$D$1:$E$7,2,0),"")</f>
        <v>Pt.</v>
      </c>
      <c r="X163" s="10" t="str">
        <f>IFERROR(VLOOKUP(X161,Arkusz3!$D$1:$E$7,2,0),"")</f>
        <v>Sob.</v>
      </c>
      <c r="Y163" s="10" t="str">
        <f>IFERROR(VLOOKUP(Y161,Arkusz3!$D$1:$E$7,2,0),"")</f>
        <v>Niedz.</v>
      </c>
      <c r="Z163" s="10" t="str">
        <f>IFERROR(VLOOKUP(Z161,Arkusz3!$D$1:$E$7,2,0),"")</f>
        <v>Pon.</v>
      </c>
      <c r="AA163" s="10" t="str">
        <f>IFERROR(VLOOKUP(AA161,Arkusz3!$D$1:$E$7,2,0),"")</f>
        <v>Wt.</v>
      </c>
      <c r="AB163" s="10" t="str">
        <f>IFERROR(VLOOKUP(AB161,Arkusz3!$D$1:$E$7,2,0),"")</f>
        <v>Śr.</v>
      </c>
      <c r="AC163" s="10" t="str">
        <f>IFERROR(VLOOKUP(AC161,Arkusz3!$D$1:$E$7,2,0),"")</f>
        <v>Czw.</v>
      </c>
      <c r="AD163" s="10" t="str">
        <f>IFERROR(VLOOKUP(AD161,Arkusz3!$D$1:$E$7,2,0),"")</f>
        <v>Pt.</v>
      </c>
      <c r="AE163" s="10" t="str">
        <f>IFERROR(VLOOKUP(AE161,Arkusz3!$D$1:$E$7,2,0),"")</f>
        <v>Sob.</v>
      </c>
      <c r="AF163" s="31" t="str">
        <f>IFERROR(VLOOKUP(AF161,Arkusz3!$D$1:$E$7,2,0),"")</f>
        <v>Niedz.</v>
      </c>
    </row>
    <row r="164" spans="1:32">
      <c r="A164" s="35" t="str">
        <f>'Urolpy zestawienei roczne'!$A$4</f>
        <v xml:space="preserve">TU wpisz dane </v>
      </c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3"/>
    </row>
    <row r="165" spans="1:32">
      <c r="A165" s="36" t="str">
        <f>'Urolpy zestawienei roczne'!$A$5</f>
        <v xml:space="preserve">pracowników </v>
      </c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</row>
    <row r="166" spans="1:32">
      <c r="A166" s="36" t="str">
        <f>'Urolpy zestawienei roczne'!$A$6</f>
        <v xml:space="preserve">skpiuja się na miesiące </v>
      </c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</row>
    <row r="167" spans="1:32">
      <c r="A167" s="36">
        <f>'Urolpy zestawienei roczne'!$A$7</f>
        <v>0</v>
      </c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</row>
    <row r="168" spans="1:32">
      <c r="A168" s="36">
        <f>'Urolpy zestawienei roczne'!$A$8</f>
        <v>0</v>
      </c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</row>
    <row r="169" spans="1:32">
      <c r="A169" s="36">
        <f>'Urolpy zestawienei roczne'!$A$9</f>
        <v>0</v>
      </c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</row>
    <row r="170" spans="1:32">
      <c r="A170" s="36">
        <f>'Urolpy zestawienei roczne'!$A$10</f>
        <v>0</v>
      </c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</row>
    <row r="171" spans="1:32">
      <c r="A171" s="36">
        <f>'Urolpy zestawienei roczne'!$A$11</f>
        <v>0</v>
      </c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</row>
    <row r="172" spans="1:32">
      <c r="A172" s="36">
        <f>'Urolpy zestawienei roczne'!$A$12</f>
        <v>0</v>
      </c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</row>
    <row r="173" spans="1:32">
      <c r="A173" s="36">
        <f>'Urolpy zestawienei roczne'!$A$13</f>
        <v>0</v>
      </c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</row>
    <row r="174" spans="1:32">
      <c r="A174" s="36">
        <f>'Urolpy zestawienei roczne'!$A$14</f>
        <v>0</v>
      </c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</row>
    <row r="175" spans="1:32">
      <c r="A175" s="36">
        <f>'Urolpy zestawienei roczne'!$A$15</f>
        <v>0</v>
      </c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</row>
    <row r="176" spans="1:32">
      <c r="A176" s="36">
        <f>'Urolpy zestawienei roczne'!$A$16</f>
        <v>0</v>
      </c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</row>
    <row r="177" spans="1:32">
      <c r="A177" s="36">
        <f>'Urolpy zestawienei roczne'!SAS173</f>
        <v>0</v>
      </c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</row>
    <row r="178" spans="1:32">
      <c r="A178" s="36">
        <f>'Urolpy zestawienei roczne'!$A$18</f>
        <v>0</v>
      </c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</row>
    <row r="179" spans="1:32">
      <c r="A179" s="36">
        <f>'Urolpy zestawienei roczne'!$A$19</f>
        <v>0</v>
      </c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</row>
    <row r="180" spans="1:32">
      <c r="A180" s="36">
        <f>'Urolpy zestawienei roczne'!$A$20</f>
        <v>0</v>
      </c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</row>
    <row r="181" spans="1:32">
      <c r="A181" s="36">
        <f>'Urolpy zestawienei roczne'!$A$21</f>
        <v>0</v>
      </c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</row>
    <row r="182" spans="1:32">
      <c r="A182" s="36">
        <f>'Urolpy zestawienei roczne'!$A$22</f>
        <v>0</v>
      </c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</row>
    <row r="183" spans="1:32" ht="14.4" thickBot="1">
      <c r="A183" s="38">
        <f>'Urolpy zestawienei roczne'!$A$23</f>
        <v>0</v>
      </c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6"/>
    </row>
    <row r="184" spans="1:3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ht="14.4" thickBo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ht="45" customHeight="1" thickBot="1">
      <c r="A196" s="45" t="str">
        <f>Arkusz1!A$2&amp;" - Czerwiec"</f>
        <v>2026 - Czerwiec</v>
      </c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7"/>
    </row>
    <row r="197" spans="1:32" hidden="1">
      <c r="A197" s="39"/>
      <c r="B197" s="21">
        <v>1</v>
      </c>
      <c r="C197" s="21">
        <v>2</v>
      </c>
      <c r="D197" s="21">
        <v>3</v>
      </c>
      <c r="E197" s="21">
        <v>4</v>
      </c>
      <c r="F197" s="21">
        <v>5</v>
      </c>
      <c r="G197" s="21">
        <v>6</v>
      </c>
      <c r="H197" s="21">
        <v>7</v>
      </c>
      <c r="I197" s="21">
        <v>8</v>
      </c>
      <c r="J197" s="21">
        <v>9</v>
      </c>
      <c r="K197" s="21">
        <v>10</v>
      </c>
      <c r="L197" s="21">
        <v>11</v>
      </c>
      <c r="M197" s="21">
        <v>12</v>
      </c>
      <c r="N197" s="21">
        <v>13</v>
      </c>
      <c r="O197" s="21">
        <v>14</v>
      </c>
      <c r="P197" s="21">
        <v>15</v>
      </c>
      <c r="Q197" s="21">
        <v>16</v>
      </c>
      <c r="R197" s="21">
        <v>17</v>
      </c>
      <c r="S197" s="21">
        <v>18</v>
      </c>
      <c r="T197" s="21">
        <v>19</v>
      </c>
      <c r="U197" s="21">
        <v>20</v>
      </c>
      <c r="V197" s="21">
        <v>21</v>
      </c>
      <c r="W197" s="21">
        <v>22</v>
      </c>
      <c r="X197" s="21">
        <v>23</v>
      </c>
      <c r="Y197" s="21">
        <v>24</v>
      </c>
      <c r="Z197" s="21">
        <v>25</v>
      </c>
      <c r="AA197" s="21">
        <v>26</v>
      </c>
      <c r="AB197" s="21">
        <v>27</v>
      </c>
      <c r="AC197" s="21">
        <v>28</v>
      </c>
      <c r="AD197" s="21">
        <v>29</v>
      </c>
      <c r="AE197" s="21">
        <v>30</v>
      </c>
      <c r="AF197" s="22">
        <v>31</v>
      </c>
    </row>
    <row r="198" spans="1:32" ht="41.4" hidden="1">
      <c r="A198" s="40"/>
      <c r="B198" s="23" t="str">
        <f>Arkusz1!$A$2&amp;"-6 "&amp;-B197</f>
        <v>2026-6 -1</v>
      </c>
      <c r="C198" s="23" t="str">
        <f>Arkusz1!$A$2&amp;"-6 "&amp;-C197</f>
        <v>2026-6 -2</v>
      </c>
      <c r="D198" s="23" t="str">
        <f>Arkusz1!$A$2&amp;"-6 "&amp;-D197</f>
        <v>2026-6 -3</v>
      </c>
      <c r="E198" s="23" t="str">
        <f>Arkusz1!$A$2&amp;"-6 "&amp;-E197</f>
        <v>2026-6 -4</v>
      </c>
      <c r="F198" s="23" t="str">
        <f>Arkusz1!$A$2&amp;"-6 "&amp;-F197</f>
        <v>2026-6 -5</v>
      </c>
      <c r="G198" s="23" t="str">
        <f>Arkusz1!$A$2&amp;"-6 "&amp;-G197</f>
        <v>2026-6 -6</v>
      </c>
      <c r="H198" s="23" t="str">
        <f>Arkusz1!$A$2&amp;"-6 "&amp;-H197</f>
        <v>2026-6 -7</v>
      </c>
      <c r="I198" s="23" t="str">
        <f>Arkusz1!$A$2&amp;"-6 "&amp;-I197</f>
        <v>2026-6 -8</v>
      </c>
      <c r="J198" s="23" t="str">
        <f>Arkusz1!$A$2&amp;"-6 "&amp;-J197</f>
        <v>2026-6 -9</v>
      </c>
      <c r="K198" s="23" t="str">
        <f>Arkusz1!$A$2&amp;"-6 "&amp;-K197</f>
        <v>2026-6 -10</v>
      </c>
      <c r="L198" s="23" t="str">
        <f>Arkusz1!$A$2&amp;"-6 "&amp;-L197</f>
        <v>2026-6 -11</v>
      </c>
      <c r="M198" s="23" t="str">
        <f>Arkusz1!$A$2&amp;"-6 "&amp;-M197</f>
        <v>2026-6 -12</v>
      </c>
      <c r="N198" s="23" t="str">
        <f>Arkusz1!$A$2&amp;"-6 "&amp;-N197</f>
        <v>2026-6 -13</v>
      </c>
      <c r="O198" s="23" t="str">
        <f>Arkusz1!$A$2&amp;"-6 "&amp;-O197</f>
        <v>2026-6 -14</v>
      </c>
      <c r="P198" s="23" t="str">
        <f>Arkusz1!$A$2&amp;"-6 "&amp;-P197</f>
        <v>2026-6 -15</v>
      </c>
      <c r="Q198" s="23" t="str">
        <f>Arkusz1!$A$2&amp;"-6 "&amp;-Q197</f>
        <v>2026-6 -16</v>
      </c>
      <c r="R198" s="23" t="str">
        <f>Arkusz1!$A$2&amp;"-6 "&amp;-R197</f>
        <v>2026-6 -17</v>
      </c>
      <c r="S198" s="23" t="str">
        <f>Arkusz1!$A$2&amp;"-6 "&amp;-S197</f>
        <v>2026-6 -18</v>
      </c>
      <c r="T198" s="23" t="str">
        <f>Arkusz1!$A$2&amp;"-6 "&amp;-T197</f>
        <v>2026-6 -19</v>
      </c>
      <c r="U198" s="23" t="str">
        <f>Arkusz1!$A$2&amp;"-6 "&amp;-U197</f>
        <v>2026-6 -20</v>
      </c>
      <c r="V198" s="23" t="str">
        <f>Arkusz1!$A$2&amp;"-6 "&amp;-V197</f>
        <v>2026-6 -21</v>
      </c>
      <c r="W198" s="23" t="str">
        <f>Arkusz1!$A$2&amp;"-6 "&amp;-W197</f>
        <v>2026-6 -22</v>
      </c>
      <c r="X198" s="23" t="str">
        <f>Arkusz1!$A$2&amp;"-6 "&amp;-X197</f>
        <v>2026-6 -23</v>
      </c>
      <c r="Y198" s="23" t="str">
        <f>Arkusz1!$A$2&amp;"-6 "&amp;-Y197</f>
        <v>2026-6 -24</v>
      </c>
      <c r="Z198" s="23" t="str">
        <f>Arkusz1!$A$2&amp;"-6 "&amp;-Z197</f>
        <v>2026-6 -25</v>
      </c>
      <c r="AA198" s="23" t="str">
        <f>Arkusz1!$A$2&amp;"-6 "&amp;-AA197</f>
        <v>2026-6 -26</v>
      </c>
      <c r="AB198" s="23" t="str">
        <f>Arkusz1!$A$2&amp;"-6 "&amp;-AB197</f>
        <v>2026-6 -27</v>
      </c>
      <c r="AC198" s="23" t="str">
        <f>Arkusz1!$A$2&amp;"-6 "&amp;-AC197</f>
        <v>2026-6 -28</v>
      </c>
      <c r="AD198" s="23" t="str">
        <f>Arkusz1!$A$2&amp;"-6 "&amp;-AD197</f>
        <v>2026-6 -29</v>
      </c>
      <c r="AE198" s="23" t="str">
        <f>Arkusz1!$A$2&amp;"-6 "&amp;-AE197</f>
        <v>2026-6 -30</v>
      </c>
      <c r="AF198" s="24" t="str">
        <f>Arkusz1!$A$2&amp;"-6 "&amp;-AF197</f>
        <v>2026-6 -31</v>
      </c>
    </row>
    <row r="199" spans="1:32" ht="42.6" hidden="1">
      <c r="A199" s="40"/>
      <c r="B199" s="25">
        <f>DATEVALUE(B198)</f>
        <v>46174</v>
      </c>
      <c r="C199" s="25">
        <f t="shared" ref="C199:AF199" si="15">DATEVALUE(C198)</f>
        <v>46175</v>
      </c>
      <c r="D199" s="25">
        <f t="shared" si="15"/>
        <v>46176</v>
      </c>
      <c r="E199" s="25">
        <f t="shared" si="15"/>
        <v>46177</v>
      </c>
      <c r="F199" s="25">
        <f t="shared" si="15"/>
        <v>46178</v>
      </c>
      <c r="G199" s="25">
        <f t="shared" si="15"/>
        <v>46179</v>
      </c>
      <c r="H199" s="25">
        <f t="shared" si="15"/>
        <v>46180</v>
      </c>
      <c r="I199" s="25">
        <f t="shared" si="15"/>
        <v>46181</v>
      </c>
      <c r="J199" s="25">
        <f t="shared" si="15"/>
        <v>46182</v>
      </c>
      <c r="K199" s="25">
        <f t="shared" si="15"/>
        <v>46183</v>
      </c>
      <c r="L199" s="25">
        <f t="shared" si="15"/>
        <v>46184</v>
      </c>
      <c r="M199" s="25">
        <f t="shared" si="15"/>
        <v>46185</v>
      </c>
      <c r="N199" s="25">
        <f t="shared" si="15"/>
        <v>46186</v>
      </c>
      <c r="O199" s="25">
        <f t="shared" si="15"/>
        <v>46187</v>
      </c>
      <c r="P199" s="25">
        <f t="shared" si="15"/>
        <v>46188</v>
      </c>
      <c r="Q199" s="25">
        <f t="shared" si="15"/>
        <v>46189</v>
      </c>
      <c r="R199" s="25">
        <f t="shared" si="15"/>
        <v>46190</v>
      </c>
      <c r="S199" s="25">
        <f t="shared" si="15"/>
        <v>46191</v>
      </c>
      <c r="T199" s="25">
        <f t="shared" si="15"/>
        <v>46192</v>
      </c>
      <c r="U199" s="25">
        <f t="shared" si="15"/>
        <v>46193</v>
      </c>
      <c r="V199" s="25">
        <f t="shared" si="15"/>
        <v>46194</v>
      </c>
      <c r="W199" s="25">
        <f t="shared" si="15"/>
        <v>46195</v>
      </c>
      <c r="X199" s="25">
        <f t="shared" si="15"/>
        <v>46196</v>
      </c>
      <c r="Y199" s="25">
        <f t="shared" si="15"/>
        <v>46197</v>
      </c>
      <c r="Z199" s="25">
        <f t="shared" si="15"/>
        <v>46198</v>
      </c>
      <c r="AA199" s="25">
        <f t="shared" si="15"/>
        <v>46199</v>
      </c>
      <c r="AB199" s="25">
        <f t="shared" si="15"/>
        <v>46200</v>
      </c>
      <c r="AC199" s="25">
        <f t="shared" si="15"/>
        <v>46201</v>
      </c>
      <c r="AD199" s="25">
        <f t="shared" si="15"/>
        <v>46202</v>
      </c>
      <c r="AE199" s="25">
        <f t="shared" si="15"/>
        <v>46203</v>
      </c>
      <c r="AF199" s="26" t="e">
        <f t="shared" si="15"/>
        <v>#VALUE!</v>
      </c>
    </row>
    <row r="200" spans="1:32" hidden="1">
      <c r="A200" s="40"/>
      <c r="B200" s="27">
        <f>WEEKDAY(B199,2)</f>
        <v>1</v>
      </c>
      <c r="C200" s="27">
        <f t="shared" ref="C200:AF200" si="16">WEEKDAY(C199,2)</f>
        <v>2</v>
      </c>
      <c r="D200" s="27">
        <f t="shared" si="16"/>
        <v>3</v>
      </c>
      <c r="E200" s="27">
        <f t="shared" si="16"/>
        <v>4</v>
      </c>
      <c r="F200" s="27">
        <f t="shared" si="16"/>
        <v>5</v>
      </c>
      <c r="G200" s="27">
        <f t="shared" si="16"/>
        <v>6</v>
      </c>
      <c r="H200" s="27">
        <f t="shared" si="16"/>
        <v>7</v>
      </c>
      <c r="I200" s="27">
        <f t="shared" si="16"/>
        <v>1</v>
      </c>
      <c r="J200" s="27">
        <f t="shared" si="16"/>
        <v>2</v>
      </c>
      <c r="K200" s="27">
        <f t="shared" si="16"/>
        <v>3</v>
      </c>
      <c r="L200" s="27">
        <f t="shared" si="16"/>
        <v>4</v>
      </c>
      <c r="M200" s="27">
        <f t="shared" si="16"/>
        <v>5</v>
      </c>
      <c r="N200" s="27">
        <f t="shared" si="16"/>
        <v>6</v>
      </c>
      <c r="O200" s="27">
        <f t="shared" si="16"/>
        <v>7</v>
      </c>
      <c r="P200" s="27">
        <f t="shared" si="16"/>
        <v>1</v>
      </c>
      <c r="Q200" s="27">
        <f t="shared" si="16"/>
        <v>2</v>
      </c>
      <c r="R200" s="27">
        <f t="shared" si="16"/>
        <v>3</v>
      </c>
      <c r="S200" s="27">
        <f t="shared" si="16"/>
        <v>4</v>
      </c>
      <c r="T200" s="27">
        <f t="shared" si="16"/>
        <v>5</v>
      </c>
      <c r="U200" s="27">
        <f t="shared" si="16"/>
        <v>6</v>
      </c>
      <c r="V200" s="27">
        <f t="shared" si="16"/>
        <v>7</v>
      </c>
      <c r="W200" s="27">
        <f t="shared" si="16"/>
        <v>1</v>
      </c>
      <c r="X200" s="27">
        <f t="shared" si="16"/>
        <v>2</v>
      </c>
      <c r="Y200" s="27">
        <f t="shared" si="16"/>
        <v>3</v>
      </c>
      <c r="Z200" s="27">
        <f t="shared" si="16"/>
        <v>4</v>
      </c>
      <c r="AA200" s="27">
        <f t="shared" si="16"/>
        <v>5</v>
      </c>
      <c r="AB200" s="27">
        <f t="shared" si="16"/>
        <v>6</v>
      </c>
      <c r="AC200" s="27">
        <f t="shared" si="16"/>
        <v>7</v>
      </c>
      <c r="AD200" s="27">
        <f t="shared" si="16"/>
        <v>1</v>
      </c>
      <c r="AE200" s="27">
        <f t="shared" si="16"/>
        <v>2</v>
      </c>
      <c r="AF200" s="30" t="e">
        <f t="shared" si="16"/>
        <v>#VALUE!</v>
      </c>
    </row>
    <row r="201" spans="1:32">
      <c r="A201" s="48"/>
      <c r="B201" s="8">
        <f>IFERROR(IF(B199&gt;0,B197,""),"")</f>
        <v>1</v>
      </c>
      <c r="C201" s="8">
        <f t="shared" ref="C201:AF201" si="17">IFERROR(IF(C199&gt;0,C197,""),"")</f>
        <v>2</v>
      </c>
      <c r="D201" s="8">
        <f t="shared" si="17"/>
        <v>3</v>
      </c>
      <c r="E201" s="8">
        <f t="shared" si="17"/>
        <v>4</v>
      </c>
      <c r="F201" s="8">
        <f t="shared" si="17"/>
        <v>5</v>
      </c>
      <c r="G201" s="8">
        <f t="shared" si="17"/>
        <v>6</v>
      </c>
      <c r="H201" s="8">
        <f t="shared" si="17"/>
        <v>7</v>
      </c>
      <c r="I201" s="8">
        <f t="shared" si="17"/>
        <v>8</v>
      </c>
      <c r="J201" s="8">
        <f t="shared" si="17"/>
        <v>9</v>
      </c>
      <c r="K201" s="8">
        <f t="shared" si="17"/>
        <v>10</v>
      </c>
      <c r="L201" s="8">
        <f t="shared" si="17"/>
        <v>11</v>
      </c>
      <c r="M201" s="8">
        <f t="shared" si="17"/>
        <v>12</v>
      </c>
      <c r="N201" s="8">
        <f t="shared" si="17"/>
        <v>13</v>
      </c>
      <c r="O201" s="8">
        <f t="shared" si="17"/>
        <v>14</v>
      </c>
      <c r="P201" s="8">
        <f t="shared" si="17"/>
        <v>15</v>
      </c>
      <c r="Q201" s="8">
        <f t="shared" si="17"/>
        <v>16</v>
      </c>
      <c r="R201" s="8">
        <f t="shared" si="17"/>
        <v>17</v>
      </c>
      <c r="S201" s="8">
        <f t="shared" si="17"/>
        <v>18</v>
      </c>
      <c r="T201" s="8">
        <f t="shared" si="17"/>
        <v>19</v>
      </c>
      <c r="U201" s="8">
        <f t="shared" si="17"/>
        <v>20</v>
      </c>
      <c r="V201" s="8">
        <f t="shared" si="17"/>
        <v>21</v>
      </c>
      <c r="W201" s="8">
        <f t="shared" si="17"/>
        <v>22</v>
      </c>
      <c r="X201" s="8">
        <f t="shared" si="17"/>
        <v>23</v>
      </c>
      <c r="Y201" s="8">
        <f t="shared" si="17"/>
        <v>24</v>
      </c>
      <c r="Z201" s="8">
        <f t="shared" si="17"/>
        <v>25</v>
      </c>
      <c r="AA201" s="8">
        <f t="shared" si="17"/>
        <v>26</v>
      </c>
      <c r="AB201" s="8">
        <f t="shared" si="17"/>
        <v>27</v>
      </c>
      <c r="AC201" s="8">
        <f t="shared" si="17"/>
        <v>28</v>
      </c>
      <c r="AD201" s="8">
        <f t="shared" si="17"/>
        <v>29</v>
      </c>
      <c r="AE201" s="8">
        <f t="shared" si="17"/>
        <v>30</v>
      </c>
      <c r="AF201" s="9" t="str">
        <f t="shared" si="17"/>
        <v/>
      </c>
    </row>
    <row r="202" spans="1:32" ht="14.4" thickBot="1">
      <c r="A202" s="49"/>
      <c r="B202" s="10" t="str">
        <f>IFERROR(VLOOKUP(B200,Arkusz3!$D$1:$E$7,2,0),"")</f>
        <v>Pon.</v>
      </c>
      <c r="C202" s="10" t="str">
        <f>IFERROR(VLOOKUP(C200,Arkusz3!$D$1:$E$7,2,0),"")</f>
        <v>Wt.</v>
      </c>
      <c r="D202" s="10" t="str">
        <f>IFERROR(VLOOKUP(D200,Arkusz3!$D$1:$E$7,2,0),"")</f>
        <v>Śr.</v>
      </c>
      <c r="E202" s="10" t="str">
        <f>IFERROR(VLOOKUP(E200,Arkusz3!$D$1:$E$7,2,0),"")</f>
        <v>Czw.</v>
      </c>
      <c r="F202" s="10" t="str">
        <f>IFERROR(VLOOKUP(F200,Arkusz3!$D$1:$E$7,2,0),"")</f>
        <v>Pt.</v>
      </c>
      <c r="G202" s="10" t="str">
        <f>IFERROR(VLOOKUP(G200,Arkusz3!$D$1:$E$7,2,0),"")</f>
        <v>Sob.</v>
      </c>
      <c r="H202" s="10" t="str">
        <f>IFERROR(VLOOKUP(H200,Arkusz3!$D$1:$E$7,2,0),"")</f>
        <v>Niedz.</v>
      </c>
      <c r="I202" s="10" t="str">
        <f>IFERROR(VLOOKUP(I200,Arkusz3!$D$1:$E$7,2,0),"")</f>
        <v>Pon.</v>
      </c>
      <c r="J202" s="10" t="str">
        <f>IFERROR(VLOOKUP(J200,Arkusz3!$D$1:$E$7,2,0),"")</f>
        <v>Wt.</v>
      </c>
      <c r="K202" s="10" t="str">
        <f>IFERROR(VLOOKUP(K200,Arkusz3!$D$1:$E$7,2,0),"")</f>
        <v>Śr.</v>
      </c>
      <c r="L202" s="10" t="str">
        <f>IFERROR(VLOOKUP(L200,Arkusz3!$D$1:$E$7,2,0),"")</f>
        <v>Czw.</v>
      </c>
      <c r="M202" s="10" t="str">
        <f>IFERROR(VLOOKUP(M200,Arkusz3!$D$1:$E$7,2,0),"")</f>
        <v>Pt.</v>
      </c>
      <c r="N202" s="10" t="str">
        <f>IFERROR(VLOOKUP(N200,Arkusz3!$D$1:$E$7,2,0),"")</f>
        <v>Sob.</v>
      </c>
      <c r="O202" s="10" t="str">
        <f>IFERROR(VLOOKUP(O200,Arkusz3!$D$1:$E$7,2,0),"")</f>
        <v>Niedz.</v>
      </c>
      <c r="P202" s="10" t="str">
        <f>IFERROR(VLOOKUP(P200,Arkusz3!$D$1:$E$7,2,0),"")</f>
        <v>Pon.</v>
      </c>
      <c r="Q202" s="10" t="str">
        <f>IFERROR(VLOOKUP(Q200,Arkusz3!$D$1:$E$7,2,0),"")</f>
        <v>Wt.</v>
      </c>
      <c r="R202" s="10" t="str">
        <f>IFERROR(VLOOKUP(R200,Arkusz3!$D$1:$E$7,2,0),"")</f>
        <v>Śr.</v>
      </c>
      <c r="S202" s="10" t="str">
        <f>IFERROR(VLOOKUP(S200,Arkusz3!$D$1:$E$7,2,0),"")</f>
        <v>Czw.</v>
      </c>
      <c r="T202" s="10" t="str">
        <f>IFERROR(VLOOKUP(T200,Arkusz3!$D$1:$E$7,2,0),"")</f>
        <v>Pt.</v>
      </c>
      <c r="U202" s="10" t="str">
        <f>IFERROR(VLOOKUP(U200,Arkusz3!$D$1:$E$7,2,0),"")</f>
        <v>Sob.</v>
      </c>
      <c r="V202" s="10" t="str">
        <f>IFERROR(VLOOKUP(V200,Arkusz3!$D$1:$E$7,2,0),"")</f>
        <v>Niedz.</v>
      </c>
      <c r="W202" s="10" t="str">
        <f>IFERROR(VLOOKUP(W200,Arkusz3!$D$1:$E$7,2,0),"")</f>
        <v>Pon.</v>
      </c>
      <c r="X202" s="10" t="str">
        <f>IFERROR(VLOOKUP(X200,Arkusz3!$D$1:$E$7,2,0),"")</f>
        <v>Wt.</v>
      </c>
      <c r="Y202" s="10" t="str">
        <f>IFERROR(VLOOKUP(Y200,Arkusz3!$D$1:$E$7,2,0),"")</f>
        <v>Śr.</v>
      </c>
      <c r="Z202" s="10" t="str">
        <f>IFERROR(VLOOKUP(Z200,Arkusz3!$D$1:$E$7,2,0),"")</f>
        <v>Czw.</v>
      </c>
      <c r="AA202" s="10" t="str">
        <f>IFERROR(VLOOKUP(AA200,Arkusz3!$D$1:$E$7,2,0),"")</f>
        <v>Pt.</v>
      </c>
      <c r="AB202" s="10" t="str">
        <f>IFERROR(VLOOKUP(AB200,Arkusz3!$D$1:$E$7,2,0),"")</f>
        <v>Sob.</v>
      </c>
      <c r="AC202" s="10" t="str">
        <f>IFERROR(VLOOKUP(AC200,Arkusz3!$D$1:$E$7,2,0),"")</f>
        <v>Niedz.</v>
      </c>
      <c r="AD202" s="10" t="str">
        <f>IFERROR(VLOOKUP(AD200,Arkusz3!$D$1:$E$7,2,0),"")</f>
        <v>Pon.</v>
      </c>
      <c r="AE202" s="10" t="str">
        <f>IFERROR(VLOOKUP(AE200,Arkusz3!$D$1:$E$7,2,0),"")</f>
        <v>Wt.</v>
      </c>
      <c r="AF202" s="31" t="str">
        <f>IFERROR(VLOOKUP(AF200,Arkusz3!$D$1:$E$7,2,0),"")</f>
        <v/>
      </c>
    </row>
    <row r="203" spans="1:32">
      <c r="A203" s="35" t="str">
        <f>'Urolpy zestawienei roczne'!$A$4</f>
        <v xml:space="preserve">TU wpisz dane </v>
      </c>
      <c r="B203" s="11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3"/>
    </row>
    <row r="204" spans="1:32">
      <c r="A204" s="36" t="str">
        <f>'Urolpy zestawienei roczne'!$A$5</f>
        <v xml:space="preserve">pracowników </v>
      </c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</row>
    <row r="205" spans="1:32">
      <c r="A205" s="36" t="str">
        <f>'Urolpy zestawienei roczne'!$A$6</f>
        <v xml:space="preserve">skpiuja się na miesiące </v>
      </c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</row>
    <row r="206" spans="1:32">
      <c r="A206" s="36">
        <f>'Urolpy zestawienei roczne'!$A$7</f>
        <v>0</v>
      </c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</row>
    <row r="207" spans="1:32">
      <c r="A207" s="36">
        <f>'Urolpy zestawienei roczne'!$A$8</f>
        <v>0</v>
      </c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</row>
    <row r="208" spans="1:32">
      <c r="A208" s="36">
        <f>'Urolpy zestawienei roczne'!$A$9</f>
        <v>0</v>
      </c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</row>
    <row r="209" spans="1:32">
      <c r="A209" s="36">
        <f>'Urolpy zestawienei roczne'!$A$10</f>
        <v>0</v>
      </c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</row>
    <row r="210" spans="1:32">
      <c r="A210" s="36">
        <f>'Urolpy zestawienei roczne'!$A$11</f>
        <v>0</v>
      </c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</row>
    <row r="211" spans="1:32">
      <c r="A211" s="36">
        <f>'Urolpy zestawienei roczne'!$A$12</f>
        <v>0</v>
      </c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</row>
    <row r="212" spans="1:32">
      <c r="A212" s="36">
        <f>'Urolpy zestawienei roczne'!$A$13</f>
        <v>0</v>
      </c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</row>
    <row r="213" spans="1:32">
      <c r="A213" s="36">
        <f>'Urolpy zestawienei roczne'!$A$14</f>
        <v>0</v>
      </c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</row>
    <row r="214" spans="1:32">
      <c r="A214" s="36">
        <f>'Urolpy zestawienei roczne'!$A$15</f>
        <v>0</v>
      </c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</row>
    <row r="215" spans="1:32">
      <c r="A215" s="36">
        <f>'Urolpy zestawienei roczne'!$A$16</f>
        <v>0</v>
      </c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</row>
    <row r="216" spans="1:32">
      <c r="A216" s="36">
        <f>'Urolpy zestawienei roczne'!SAS212</f>
        <v>0</v>
      </c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</row>
    <row r="217" spans="1:32">
      <c r="A217" s="36">
        <f>'Urolpy zestawienei roczne'!$A$18</f>
        <v>0</v>
      </c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</row>
    <row r="218" spans="1:32">
      <c r="A218" s="36">
        <f>'Urolpy zestawienei roczne'!$A$19</f>
        <v>0</v>
      </c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</row>
    <row r="219" spans="1:32">
      <c r="A219" s="36">
        <f>'Urolpy zestawienei roczne'!$A$20</f>
        <v>0</v>
      </c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</row>
    <row r="220" spans="1:32">
      <c r="A220" s="36">
        <f>'Urolpy zestawienei roczne'!$A$21</f>
        <v>0</v>
      </c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</row>
    <row r="221" spans="1:32">
      <c r="A221" s="36">
        <f>'Urolpy zestawienei roczne'!$A$22</f>
        <v>0</v>
      </c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</row>
    <row r="222" spans="1:32" ht="14.4" thickBot="1">
      <c r="A222" s="38">
        <f>'Urolpy zestawienei roczne'!$A$23</f>
        <v>0</v>
      </c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6"/>
    </row>
  </sheetData>
  <mergeCells count="12">
    <mergeCell ref="A196:AF196"/>
    <mergeCell ref="A201:A202"/>
    <mergeCell ref="A79:AF79"/>
    <mergeCell ref="A84:A85"/>
    <mergeCell ref="A118:AF118"/>
    <mergeCell ref="A123:A124"/>
    <mergeCell ref="A157:AF157"/>
    <mergeCell ref="A1:AF1"/>
    <mergeCell ref="A40:AF40"/>
    <mergeCell ref="A45:A46"/>
    <mergeCell ref="A6:A7"/>
    <mergeCell ref="A162:A163"/>
  </mergeCells>
  <conditionalFormatting sqref="B7:AF7">
    <cfRule type="cellIs" dxfId="27" priority="28" operator="equal">
      <formula>"Niedz."</formula>
    </cfRule>
    <cfRule type="cellIs" dxfId="26" priority="29" operator="equal">
      <formula>"Sob."</formula>
    </cfRule>
  </conditionalFormatting>
  <conditionalFormatting sqref="B8:AF39 B47:AF78 B86:AF117 B125:AF156 B164:AF195">
    <cfRule type="cellIs" dxfId="25" priority="25" operator="equal">
      <formula>1</formula>
    </cfRule>
  </conditionalFormatting>
  <conditionalFormatting sqref="B46:AF46">
    <cfRule type="cellIs" dxfId="24" priority="14" operator="equal">
      <formula>"Niedz."</formula>
    </cfRule>
    <cfRule type="cellIs" dxfId="23" priority="15" operator="equal">
      <formula>"Sob."</formula>
    </cfRule>
  </conditionalFormatting>
  <conditionalFormatting sqref="B85:AF85">
    <cfRule type="cellIs" dxfId="22" priority="11" operator="equal">
      <formula>"Niedz."</formula>
    </cfRule>
    <cfRule type="cellIs" dxfId="21" priority="12" operator="equal">
      <formula>"Sob."</formula>
    </cfRule>
  </conditionalFormatting>
  <conditionalFormatting sqref="B124:AF124">
    <cfRule type="cellIs" dxfId="20" priority="8" operator="equal">
      <formula>"Niedz."</formula>
    </cfRule>
    <cfRule type="cellIs" dxfId="19" priority="9" operator="equal">
      <formula>"Sob."</formula>
    </cfRule>
  </conditionalFormatting>
  <conditionalFormatting sqref="B163:AF163">
    <cfRule type="cellIs" dxfId="18" priority="5" operator="equal">
      <formula>"Niedz."</formula>
    </cfRule>
    <cfRule type="cellIs" dxfId="17" priority="6" operator="equal">
      <formula>"Sob."</formula>
    </cfRule>
  </conditionalFormatting>
  <conditionalFormatting sqref="B202:AF202">
    <cfRule type="cellIs" dxfId="16" priority="2" operator="equal">
      <formula>"Niedz."</formula>
    </cfRule>
    <cfRule type="cellIs" dxfId="15" priority="3" operator="equal">
      <formula>"Sob."</formula>
    </cfRule>
  </conditionalFormatting>
  <conditionalFormatting sqref="B203:AF222">
    <cfRule type="cellIs" dxfId="14" priority="1" operator="equal">
      <formula>1</formula>
    </cfRule>
  </conditionalFormatting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3BA4-36B6-40A6-8A03-58DCCC299A83}">
  <dimension ref="A1:AF222"/>
  <sheetViews>
    <sheetView workbookViewId="0">
      <selection activeCell="A213" sqref="A213"/>
    </sheetView>
  </sheetViews>
  <sheetFormatPr defaultColWidth="9" defaultRowHeight="13.8"/>
  <cols>
    <col min="1" max="1" width="7.796875" style="41" customWidth="1"/>
    <col min="2" max="32" width="4" style="2" customWidth="1"/>
    <col min="33" max="16384" width="9" style="2"/>
  </cols>
  <sheetData>
    <row r="1" spans="1:32" ht="45" customHeight="1" thickBot="1">
      <c r="A1" s="45" t="str">
        <f>Arkusz1!A$2&amp;" - Lipiec"</f>
        <v>2026 - Lipiec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7"/>
    </row>
    <row r="2" spans="1:32" s="7" customFormat="1" ht="12" hidden="1">
      <c r="A2" s="39"/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9</v>
      </c>
      <c r="K2" s="21">
        <v>10</v>
      </c>
      <c r="L2" s="21">
        <v>11</v>
      </c>
      <c r="M2" s="21">
        <v>12</v>
      </c>
      <c r="N2" s="21">
        <v>13</v>
      </c>
      <c r="O2" s="21">
        <v>14</v>
      </c>
      <c r="P2" s="21">
        <v>15</v>
      </c>
      <c r="Q2" s="21">
        <v>16</v>
      </c>
      <c r="R2" s="21">
        <v>17</v>
      </c>
      <c r="S2" s="21">
        <v>18</v>
      </c>
      <c r="T2" s="21">
        <v>19</v>
      </c>
      <c r="U2" s="21">
        <v>20</v>
      </c>
      <c r="V2" s="21">
        <v>21</v>
      </c>
      <c r="W2" s="21">
        <v>22</v>
      </c>
      <c r="X2" s="21">
        <v>23</v>
      </c>
      <c r="Y2" s="21">
        <v>24</v>
      </c>
      <c r="Z2" s="21">
        <v>25</v>
      </c>
      <c r="AA2" s="21">
        <v>26</v>
      </c>
      <c r="AB2" s="21">
        <v>27</v>
      </c>
      <c r="AC2" s="21">
        <v>28</v>
      </c>
      <c r="AD2" s="21">
        <v>29</v>
      </c>
      <c r="AE2" s="21">
        <v>30</v>
      </c>
      <c r="AF2" s="22">
        <v>31</v>
      </c>
    </row>
    <row r="3" spans="1:32" s="7" customFormat="1" ht="55.8" hidden="1" customHeight="1">
      <c r="A3" s="40"/>
      <c r="B3" s="23" t="str">
        <f>Arkusz1!$A$2&amp;"-7 "&amp;-B2</f>
        <v>2026-7 -1</v>
      </c>
      <c r="C3" s="23" t="str">
        <f>Arkusz1!$A$2&amp;"-7 "&amp;-C2</f>
        <v>2026-7 -2</v>
      </c>
      <c r="D3" s="23" t="str">
        <f>Arkusz1!$A$2&amp;"-7 "&amp;-D2</f>
        <v>2026-7 -3</v>
      </c>
      <c r="E3" s="23" t="str">
        <f>Arkusz1!$A$2&amp;"-7 "&amp;-E2</f>
        <v>2026-7 -4</v>
      </c>
      <c r="F3" s="23" t="str">
        <f>Arkusz1!$A$2&amp;"-7 "&amp;-F2</f>
        <v>2026-7 -5</v>
      </c>
      <c r="G3" s="23" t="str">
        <f>Arkusz1!$A$2&amp;"-7 "&amp;-G2</f>
        <v>2026-7 -6</v>
      </c>
      <c r="H3" s="23" t="str">
        <f>Arkusz1!$A$2&amp;"-7 "&amp;-H2</f>
        <v>2026-7 -7</v>
      </c>
      <c r="I3" s="23" t="str">
        <f>Arkusz1!$A$2&amp;"-7 "&amp;-I2</f>
        <v>2026-7 -8</v>
      </c>
      <c r="J3" s="23" t="str">
        <f>Arkusz1!$A$2&amp;"-7 "&amp;-J2</f>
        <v>2026-7 -9</v>
      </c>
      <c r="K3" s="23" t="str">
        <f>Arkusz1!$A$2&amp;"-7 "&amp;-K2</f>
        <v>2026-7 -10</v>
      </c>
      <c r="L3" s="23" t="str">
        <f>Arkusz1!$A$2&amp;"-7 "&amp;-L2</f>
        <v>2026-7 -11</v>
      </c>
      <c r="M3" s="23" t="str">
        <f>Arkusz1!$A$2&amp;"-7 "&amp;-M2</f>
        <v>2026-7 -12</v>
      </c>
      <c r="N3" s="23" t="str">
        <f>Arkusz1!$A$2&amp;"-7 "&amp;-N2</f>
        <v>2026-7 -13</v>
      </c>
      <c r="O3" s="23" t="str">
        <f>Arkusz1!$A$2&amp;"-7 "&amp;-O2</f>
        <v>2026-7 -14</v>
      </c>
      <c r="P3" s="23" t="str">
        <f>Arkusz1!$A$2&amp;"-7 "&amp;-P2</f>
        <v>2026-7 -15</v>
      </c>
      <c r="Q3" s="23" t="str">
        <f>Arkusz1!$A$2&amp;"-7 "&amp;-Q2</f>
        <v>2026-7 -16</v>
      </c>
      <c r="R3" s="23" t="str">
        <f>Arkusz1!$A$2&amp;"-7 "&amp;-R2</f>
        <v>2026-7 -17</v>
      </c>
      <c r="S3" s="23" t="str">
        <f>Arkusz1!$A$2&amp;"-7 "&amp;-S2</f>
        <v>2026-7 -18</v>
      </c>
      <c r="T3" s="23" t="str">
        <f>Arkusz1!$A$2&amp;"-7 "&amp;-T2</f>
        <v>2026-7 -19</v>
      </c>
      <c r="U3" s="23" t="str">
        <f>Arkusz1!$A$2&amp;"-7 "&amp;-U2</f>
        <v>2026-7 -20</v>
      </c>
      <c r="V3" s="23" t="str">
        <f>Arkusz1!$A$2&amp;"-7 "&amp;-V2</f>
        <v>2026-7 -21</v>
      </c>
      <c r="W3" s="23" t="str">
        <f>Arkusz1!$A$2&amp;"-7 "&amp;-W2</f>
        <v>2026-7 -22</v>
      </c>
      <c r="X3" s="23" t="str">
        <f>Arkusz1!$A$2&amp;"-7 "&amp;-X2</f>
        <v>2026-7 -23</v>
      </c>
      <c r="Y3" s="23" t="str">
        <f>Arkusz1!$A$2&amp;"-7 "&amp;-Y2</f>
        <v>2026-7 -24</v>
      </c>
      <c r="Z3" s="23" t="str">
        <f>Arkusz1!$A$2&amp;"-7 "&amp;-Z2</f>
        <v>2026-7 -25</v>
      </c>
      <c r="AA3" s="23" t="str">
        <f>Arkusz1!$A$2&amp;"-7 "&amp;-AA2</f>
        <v>2026-7 -26</v>
      </c>
      <c r="AB3" s="23" t="str">
        <f>Arkusz1!$A$2&amp;"-7 "&amp;-AB2</f>
        <v>2026-7 -27</v>
      </c>
      <c r="AC3" s="23" t="str">
        <f>Arkusz1!$A$2&amp;"-7 "&amp;-AC2</f>
        <v>2026-7 -28</v>
      </c>
      <c r="AD3" s="23" t="str">
        <f>Arkusz1!$A$2&amp;"-7 "&amp;-AD2</f>
        <v>2026-7 -29</v>
      </c>
      <c r="AE3" s="23" t="str">
        <f>Arkusz1!$A$2&amp;"-7 "&amp;-AE2</f>
        <v>2026-7 -30</v>
      </c>
      <c r="AF3" s="23" t="str">
        <f>Arkusz1!$A$2&amp;"-7 "&amp;-AF2</f>
        <v>2026-7 -31</v>
      </c>
    </row>
    <row r="4" spans="1:32" s="7" customFormat="1" ht="73.2" hidden="1" customHeight="1">
      <c r="A4" s="40"/>
      <c r="B4" s="25">
        <f>DATEVALUE(B3)</f>
        <v>46204</v>
      </c>
      <c r="C4" s="25">
        <f t="shared" ref="C4:AF4" si="0">DATEVALUE(C3)</f>
        <v>46205</v>
      </c>
      <c r="D4" s="25">
        <f t="shared" si="0"/>
        <v>46206</v>
      </c>
      <c r="E4" s="25">
        <f t="shared" si="0"/>
        <v>46207</v>
      </c>
      <c r="F4" s="25">
        <f t="shared" si="0"/>
        <v>46208</v>
      </c>
      <c r="G4" s="25">
        <f t="shared" si="0"/>
        <v>46209</v>
      </c>
      <c r="H4" s="25">
        <f t="shared" si="0"/>
        <v>46210</v>
      </c>
      <c r="I4" s="25">
        <f t="shared" si="0"/>
        <v>46211</v>
      </c>
      <c r="J4" s="25">
        <f t="shared" si="0"/>
        <v>46212</v>
      </c>
      <c r="K4" s="25">
        <f t="shared" si="0"/>
        <v>46213</v>
      </c>
      <c r="L4" s="25">
        <f t="shared" si="0"/>
        <v>46214</v>
      </c>
      <c r="M4" s="25">
        <f t="shared" si="0"/>
        <v>46215</v>
      </c>
      <c r="N4" s="25">
        <f t="shared" si="0"/>
        <v>46216</v>
      </c>
      <c r="O4" s="25">
        <f t="shared" si="0"/>
        <v>46217</v>
      </c>
      <c r="P4" s="25">
        <f t="shared" si="0"/>
        <v>46218</v>
      </c>
      <c r="Q4" s="25">
        <f t="shared" si="0"/>
        <v>46219</v>
      </c>
      <c r="R4" s="25">
        <f t="shared" si="0"/>
        <v>46220</v>
      </c>
      <c r="S4" s="25">
        <f t="shared" si="0"/>
        <v>46221</v>
      </c>
      <c r="T4" s="25">
        <f t="shared" si="0"/>
        <v>46222</v>
      </c>
      <c r="U4" s="25">
        <f t="shared" si="0"/>
        <v>46223</v>
      </c>
      <c r="V4" s="25">
        <f t="shared" si="0"/>
        <v>46224</v>
      </c>
      <c r="W4" s="25">
        <f t="shared" si="0"/>
        <v>46225</v>
      </c>
      <c r="X4" s="25">
        <f t="shared" si="0"/>
        <v>46226</v>
      </c>
      <c r="Y4" s="25">
        <f t="shared" si="0"/>
        <v>46227</v>
      </c>
      <c r="Z4" s="25">
        <f t="shared" si="0"/>
        <v>46228</v>
      </c>
      <c r="AA4" s="25">
        <f t="shared" si="0"/>
        <v>46229</v>
      </c>
      <c r="AB4" s="25">
        <f t="shared" si="0"/>
        <v>46230</v>
      </c>
      <c r="AC4" s="25">
        <f t="shared" si="0"/>
        <v>46231</v>
      </c>
      <c r="AD4" s="25">
        <f t="shared" si="0"/>
        <v>46232</v>
      </c>
      <c r="AE4" s="25">
        <f t="shared" si="0"/>
        <v>46233</v>
      </c>
      <c r="AF4" s="26">
        <f t="shared" si="0"/>
        <v>46234</v>
      </c>
    </row>
    <row r="5" spans="1:32" s="7" customFormat="1" ht="12" hidden="1">
      <c r="A5" s="40"/>
      <c r="B5" s="27">
        <f>WEEKDAY(B4,2)</f>
        <v>3</v>
      </c>
      <c r="C5" s="27">
        <f t="shared" ref="C5:AF5" si="1">WEEKDAY(C4,2)</f>
        <v>4</v>
      </c>
      <c r="D5" s="27">
        <f t="shared" si="1"/>
        <v>5</v>
      </c>
      <c r="E5" s="27">
        <f t="shared" si="1"/>
        <v>6</v>
      </c>
      <c r="F5" s="27">
        <f t="shared" si="1"/>
        <v>7</v>
      </c>
      <c r="G5" s="27">
        <f t="shared" si="1"/>
        <v>1</v>
      </c>
      <c r="H5" s="27">
        <f t="shared" si="1"/>
        <v>2</v>
      </c>
      <c r="I5" s="27">
        <f t="shared" si="1"/>
        <v>3</v>
      </c>
      <c r="J5" s="27">
        <f t="shared" si="1"/>
        <v>4</v>
      </c>
      <c r="K5" s="27">
        <f t="shared" si="1"/>
        <v>5</v>
      </c>
      <c r="L5" s="27">
        <f t="shared" si="1"/>
        <v>6</v>
      </c>
      <c r="M5" s="27">
        <f t="shared" si="1"/>
        <v>7</v>
      </c>
      <c r="N5" s="27">
        <f t="shared" si="1"/>
        <v>1</v>
      </c>
      <c r="O5" s="27">
        <f t="shared" si="1"/>
        <v>2</v>
      </c>
      <c r="P5" s="27">
        <f t="shared" si="1"/>
        <v>3</v>
      </c>
      <c r="Q5" s="27">
        <f t="shared" si="1"/>
        <v>4</v>
      </c>
      <c r="R5" s="27">
        <f t="shared" si="1"/>
        <v>5</v>
      </c>
      <c r="S5" s="27">
        <f t="shared" si="1"/>
        <v>6</v>
      </c>
      <c r="T5" s="27">
        <f t="shared" si="1"/>
        <v>7</v>
      </c>
      <c r="U5" s="27">
        <f t="shared" si="1"/>
        <v>1</v>
      </c>
      <c r="V5" s="27">
        <f t="shared" si="1"/>
        <v>2</v>
      </c>
      <c r="W5" s="27">
        <f t="shared" si="1"/>
        <v>3</v>
      </c>
      <c r="X5" s="27">
        <f t="shared" si="1"/>
        <v>4</v>
      </c>
      <c r="Y5" s="27">
        <f t="shared" si="1"/>
        <v>5</v>
      </c>
      <c r="Z5" s="27">
        <f t="shared" si="1"/>
        <v>6</v>
      </c>
      <c r="AA5" s="27">
        <f t="shared" si="1"/>
        <v>7</v>
      </c>
      <c r="AB5" s="27">
        <f t="shared" si="1"/>
        <v>1</v>
      </c>
      <c r="AC5" s="27">
        <f t="shared" si="1"/>
        <v>2</v>
      </c>
      <c r="AD5" s="27">
        <f t="shared" si="1"/>
        <v>3</v>
      </c>
      <c r="AE5" s="27">
        <f t="shared" si="1"/>
        <v>4</v>
      </c>
      <c r="AF5" s="30">
        <f t="shared" si="1"/>
        <v>5</v>
      </c>
    </row>
    <row r="6" spans="1:32">
      <c r="A6" s="48"/>
      <c r="B6" s="8">
        <f>IFERROR(IF(B4&gt;0,B2,""),"")</f>
        <v>1</v>
      </c>
      <c r="C6" s="8">
        <f t="shared" ref="C6:AF6" si="2">IFERROR(IF(C4&gt;0,C2,""),"")</f>
        <v>2</v>
      </c>
      <c r="D6" s="8">
        <f t="shared" si="2"/>
        <v>3</v>
      </c>
      <c r="E6" s="8">
        <f t="shared" si="2"/>
        <v>4</v>
      </c>
      <c r="F6" s="8">
        <f t="shared" si="2"/>
        <v>5</v>
      </c>
      <c r="G6" s="8">
        <f t="shared" si="2"/>
        <v>6</v>
      </c>
      <c r="H6" s="8">
        <f t="shared" si="2"/>
        <v>7</v>
      </c>
      <c r="I6" s="8">
        <f t="shared" si="2"/>
        <v>8</v>
      </c>
      <c r="J6" s="8">
        <f t="shared" si="2"/>
        <v>9</v>
      </c>
      <c r="K6" s="8">
        <f t="shared" si="2"/>
        <v>10</v>
      </c>
      <c r="L6" s="8">
        <f t="shared" si="2"/>
        <v>11</v>
      </c>
      <c r="M6" s="8">
        <f t="shared" si="2"/>
        <v>12</v>
      </c>
      <c r="N6" s="8">
        <f t="shared" si="2"/>
        <v>13</v>
      </c>
      <c r="O6" s="8">
        <f t="shared" si="2"/>
        <v>14</v>
      </c>
      <c r="P6" s="8">
        <f t="shared" si="2"/>
        <v>15</v>
      </c>
      <c r="Q6" s="8">
        <f t="shared" si="2"/>
        <v>16</v>
      </c>
      <c r="R6" s="8">
        <f t="shared" si="2"/>
        <v>17</v>
      </c>
      <c r="S6" s="8">
        <f t="shared" si="2"/>
        <v>18</v>
      </c>
      <c r="T6" s="8">
        <f t="shared" si="2"/>
        <v>19</v>
      </c>
      <c r="U6" s="8">
        <f t="shared" si="2"/>
        <v>20</v>
      </c>
      <c r="V6" s="8">
        <f t="shared" si="2"/>
        <v>21</v>
      </c>
      <c r="W6" s="8">
        <f t="shared" si="2"/>
        <v>22</v>
      </c>
      <c r="X6" s="8">
        <f t="shared" si="2"/>
        <v>23</v>
      </c>
      <c r="Y6" s="8">
        <f t="shared" si="2"/>
        <v>24</v>
      </c>
      <c r="Z6" s="8">
        <f t="shared" si="2"/>
        <v>25</v>
      </c>
      <c r="AA6" s="8">
        <f t="shared" si="2"/>
        <v>26</v>
      </c>
      <c r="AB6" s="8">
        <f t="shared" si="2"/>
        <v>27</v>
      </c>
      <c r="AC6" s="8">
        <f t="shared" si="2"/>
        <v>28</v>
      </c>
      <c r="AD6" s="8">
        <f t="shared" si="2"/>
        <v>29</v>
      </c>
      <c r="AE6" s="8">
        <f t="shared" si="2"/>
        <v>30</v>
      </c>
      <c r="AF6" s="9">
        <f t="shared" si="2"/>
        <v>31</v>
      </c>
    </row>
    <row r="7" spans="1:32" ht="15" customHeight="1" thickBot="1">
      <c r="A7" s="49"/>
      <c r="B7" s="10" t="str">
        <f>IFERROR(VLOOKUP(B5,Arkusz3!$D$1:$E$7,2,0),"")</f>
        <v>Śr.</v>
      </c>
      <c r="C7" s="10" t="str">
        <f>IFERROR(VLOOKUP(C5,Arkusz3!$D$1:$E$7,2,0),"")</f>
        <v>Czw.</v>
      </c>
      <c r="D7" s="10" t="str">
        <f>IFERROR(VLOOKUP(D5,Arkusz3!$D$1:$E$7,2,0),"")</f>
        <v>Pt.</v>
      </c>
      <c r="E7" s="10" t="str">
        <f>IFERROR(VLOOKUP(E5,Arkusz3!$D$1:$E$7,2,0),"")</f>
        <v>Sob.</v>
      </c>
      <c r="F7" s="10" t="str">
        <f>IFERROR(VLOOKUP(F5,Arkusz3!$D$1:$E$7,2,0),"")</f>
        <v>Niedz.</v>
      </c>
      <c r="G7" s="10" t="str">
        <f>IFERROR(VLOOKUP(G5,Arkusz3!$D$1:$E$7,2,0),"")</f>
        <v>Pon.</v>
      </c>
      <c r="H7" s="10" t="str">
        <f>IFERROR(VLOOKUP(H5,Arkusz3!$D$1:$E$7,2,0),"")</f>
        <v>Wt.</v>
      </c>
      <c r="I7" s="10" t="str">
        <f>IFERROR(VLOOKUP(I5,Arkusz3!$D$1:$E$7,2,0),"")</f>
        <v>Śr.</v>
      </c>
      <c r="J7" s="10" t="str">
        <f>IFERROR(VLOOKUP(J5,Arkusz3!$D$1:$E$7,2,0),"")</f>
        <v>Czw.</v>
      </c>
      <c r="K7" s="10" t="str">
        <f>IFERROR(VLOOKUP(K5,Arkusz3!$D$1:$E$7,2,0),"")</f>
        <v>Pt.</v>
      </c>
      <c r="L7" s="10" t="str">
        <f>IFERROR(VLOOKUP(L5,Arkusz3!$D$1:$E$7,2,0),"")</f>
        <v>Sob.</v>
      </c>
      <c r="M7" s="10" t="str">
        <f>IFERROR(VLOOKUP(M5,Arkusz3!$D$1:$E$7,2,0),"")</f>
        <v>Niedz.</v>
      </c>
      <c r="N7" s="10" t="str">
        <f>IFERROR(VLOOKUP(N5,Arkusz3!$D$1:$E$7,2,0),"")</f>
        <v>Pon.</v>
      </c>
      <c r="O7" s="10" t="str">
        <f>IFERROR(VLOOKUP(O5,Arkusz3!$D$1:$E$7,2,0),"")</f>
        <v>Wt.</v>
      </c>
      <c r="P7" s="10" t="str">
        <f>IFERROR(VLOOKUP(P5,Arkusz3!$D$1:$E$7,2,0),"")</f>
        <v>Śr.</v>
      </c>
      <c r="Q7" s="10" t="str">
        <f>IFERROR(VLOOKUP(Q5,Arkusz3!$D$1:$E$7,2,0),"")</f>
        <v>Czw.</v>
      </c>
      <c r="R7" s="10" t="str">
        <f>IFERROR(VLOOKUP(R5,Arkusz3!$D$1:$E$7,2,0),"")</f>
        <v>Pt.</v>
      </c>
      <c r="S7" s="10" t="str">
        <f>IFERROR(VLOOKUP(S5,Arkusz3!$D$1:$E$7,2,0),"")</f>
        <v>Sob.</v>
      </c>
      <c r="T7" s="10" t="str">
        <f>IFERROR(VLOOKUP(T5,Arkusz3!$D$1:$E$7,2,0),"")</f>
        <v>Niedz.</v>
      </c>
      <c r="U7" s="10" t="str">
        <f>IFERROR(VLOOKUP(U5,Arkusz3!$D$1:$E$7,2,0),"")</f>
        <v>Pon.</v>
      </c>
      <c r="V7" s="10" t="str">
        <f>IFERROR(VLOOKUP(V5,Arkusz3!$D$1:$E$7,2,0),"")</f>
        <v>Wt.</v>
      </c>
      <c r="W7" s="10" t="str">
        <f>IFERROR(VLOOKUP(W5,Arkusz3!$D$1:$E$7,2,0),"")</f>
        <v>Śr.</v>
      </c>
      <c r="X7" s="10" t="str">
        <f>IFERROR(VLOOKUP(X5,Arkusz3!$D$1:$E$7,2,0),"")</f>
        <v>Czw.</v>
      </c>
      <c r="Y7" s="10" t="str">
        <f>IFERROR(VLOOKUP(Y5,Arkusz3!$D$1:$E$7,2,0),"")</f>
        <v>Pt.</v>
      </c>
      <c r="Z7" s="10" t="str">
        <f>IFERROR(VLOOKUP(Z5,Arkusz3!$D$1:$E$7,2,0),"")</f>
        <v>Sob.</v>
      </c>
      <c r="AA7" s="10" t="str">
        <f>IFERROR(VLOOKUP(AA5,Arkusz3!$D$1:$E$7,2,0),"")</f>
        <v>Niedz.</v>
      </c>
      <c r="AB7" s="10" t="str">
        <f>IFERROR(VLOOKUP(AB5,Arkusz3!$D$1:$E$7,2,0),"")</f>
        <v>Pon.</v>
      </c>
      <c r="AC7" s="10" t="str">
        <f>IFERROR(VLOOKUP(AC5,Arkusz3!$D$1:$E$7,2,0),"")</f>
        <v>Wt.</v>
      </c>
      <c r="AD7" s="10" t="str">
        <f>IFERROR(VLOOKUP(AD5,Arkusz3!$D$1:$E$7,2,0),"")</f>
        <v>Śr.</v>
      </c>
      <c r="AE7" s="10" t="str">
        <f>IFERROR(VLOOKUP(AE5,Arkusz3!$D$1:$E$7,2,0),"")</f>
        <v>Czw.</v>
      </c>
      <c r="AF7" s="31" t="str">
        <f>IFERROR(VLOOKUP(AF5,Arkusz3!$D$1:$E$7,2,0),"")</f>
        <v>Pt.</v>
      </c>
    </row>
    <row r="8" spans="1:32">
      <c r="A8" s="35" t="str">
        <f>'Urolpy zestawienei roczne'!$A$4</f>
        <v xml:space="preserve">TU wpisz dane 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3"/>
    </row>
    <row r="9" spans="1:32">
      <c r="A9" s="36" t="str">
        <f>'Urolpy zestawienei roczne'!$A$5</f>
        <v xml:space="preserve">pracowników </v>
      </c>
      <c r="B9" s="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</row>
    <row r="10" spans="1:32">
      <c r="A10" s="36" t="str">
        <f>'Urolpy zestawienei roczne'!$A$6</f>
        <v xml:space="preserve">skpiuja się na miesiące </v>
      </c>
      <c r="B10" s="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</row>
    <row r="11" spans="1:32">
      <c r="A11" s="36">
        <f>'Urolpy zestawienei roczne'!$A$7</f>
        <v>0</v>
      </c>
      <c r="B11" s="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</row>
    <row r="12" spans="1:32">
      <c r="A12" s="36">
        <f>'Urolpy zestawienei roczne'!$A$8</f>
        <v>0</v>
      </c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</row>
    <row r="13" spans="1:32">
      <c r="A13" s="36">
        <f>'Urolpy zestawienei roczne'!$A$9</f>
        <v>0</v>
      </c>
      <c r="B13" s="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>
      <c r="A14" s="36">
        <f>'Urolpy zestawienei roczne'!$A$10</f>
        <v>0</v>
      </c>
      <c r="B14" s="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</row>
    <row r="15" spans="1:32">
      <c r="A15" s="36">
        <f>'Urolpy zestawienei roczne'!$A$11</f>
        <v>0</v>
      </c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</row>
    <row r="16" spans="1:32">
      <c r="A16" s="36">
        <f>'Urolpy zestawienei roczne'!$A$12</f>
        <v>0</v>
      </c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</row>
    <row r="17" spans="1:32">
      <c r="A17" s="36">
        <f>'Urolpy zestawienei roczne'!$A$13</f>
        <v>0</v>
      </c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</row>
    <row r="18" spans="1:32">
      <c r="A18" s="36">
        <f>'Urolpy zestawienei roczne'!$A$14</f>
        <v>0</v>
      </c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</row>
    <row r="19" spans="1:32">
      <c r="A19" s="36">
        <f>'Urolpy zestawienei roczne'!$A$15</f>
        <v>0</v>
      </c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"/>
    </row>
    <row r="20" spans="1:32">
      <c r="A20" s="36">
        <f>'Urolpy zestawienei roczne'!$A$16</f>
        <v>0</v>
      </c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</row>
    <row r="21" spans="1:32">
      <c r="A21" s="36">
        <f>'Urolpy zestawienei roczne'!SAS17</f>
        <v>0</v>
      </c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</row>
    <row r="22" spans="1:32">
      <c r="A22" s="36">
        <f>'Urolpy zestawienei roczne'!$A$18</f>
        <v>0</v>
      </c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</row>
    <row r="23" spans="1:32">
      <c r="A23" s="36">
        <f>'Urolpy zestawienei roczne'!$A$19</f>
        <v>0</v>
      </c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/>
    </row>
    <row r="24" spans="1:32">
      <c r="A24" s="36">
        <f>'Urolpy zestawienei roczne'!$A$20</f>
        <v>0</v>
      </c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</row>
    <row r="25" spans="1:32">
      <c r="A25" s="36">
        <f>'Urolpy zestawienei roczne'!$A$21</f>
        <v>0</v>
      </c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>
      <c r="A26" s="36">
        <f>'Urolpy zestawienei roczne'!$A$22</f>
        <v>0</v>
      </c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</row>
    <row r="27" spans="1:32" ht="14.4" thickBot="1">
      <c r="A27" s="38">
        <f>'Urolpy zestawienei roczne'!$A$23</f>
        <v>0</v>
      </c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</row>
    <row r="28" spans="1:3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14.4" thickBo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45" customHeight="1" thickBot="1">
      <c r="A40" s="45" t="str">
        <f>Arkusz1!A$2&amp;" - Sierpień"</f>
        <v>2026 - Sierpień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7"/>
    </row>
    <row r="41" spans="1:32" hidden="1">
      <c r="A41" s="39"/>
      <c r="B41" s="21">
        <v>1</v>
      </c>
      <c r="C41" s="21">
        <v>2</v>
      </c>
      <c r="D41" s="21">
        <v>3</v>
      </c>
      <c r="E41" s="21">
        <v>4</v>
      </c>
      <c r="F41" s="21">
        <v>5</v>
      </c>
      <c r="G41" s="21">
        <v>6</v>
      </c>
      <c r="H41" s="21">
        <v>7</v>
      </c>
      <c r="I41" s="21">
        <v>8</v>
      </c>
      <c r="J41" s="21">
        <v>9</v>
      </c>
      <c r="K41" s="21">
        <v>10</v>
      </c>
      <c r="L41" s="21">
        <v>11</v>
      </c>
      <c r="M41" s="21">
        <v>12</v>
      </c>
      <c r="N41" s="21">
        <v>13</v>
      </c>
      <c r="O41" s="21">
        <v>14</v>
      </c>
      <c r="P41" s="21">
        <v>15</v>
      </c>
      <c r="Q41" s="21">
        <v>16</v>
      </c>
      <c r="R41" s="21">
        <v>17</v>
      </c>
      <c r="S41" s="21">
        <v>18</v>
      </c>
      <c r="T41" s="21">
        <v>19</v>
      </c>
      <c r="U41" s="21">
        <v>20</v>
      </c>
      <c r="V41" s="21">
        <v>21</v>
      </c>
      <c r="W41" s="21">
        <v>22</v>
      </c>
      <c r="X41" s="21">
        <v>23</v>
      </c>
      <c r="Y41" s="21">
        <v>24</v>
      </c>
      <c r="Z41" s="21">
        <v>25</v>
      </c>
      <c r="AA41" s="21">
        <v>26</v>
      </c>
      <c r="AB41" s="21">
        <v>27</v>
      </c>
      <c r="AC41" s="21">
        <v>28</v>
      </c>
      <c r="AD41" s="21">
        <v>29</v>
      </c>
      <c r="AE41" s="21">
        <v>30</v>
      </c>
      <c r="AF41" s="22">
        <v>31</v>
      </c>
    </row>
    <row r="42" spans="1:32" ht="41.4" hidden="1">
      <c r="A42" s="40"/>
      <c r="B42" s="23" t="str">
        <f>Arkusz1!$A$2&amp;"-8 "&amp;-B41</f>
        <v>2026-8 -1</v>
      </c>
      <c r="C42" s="23" t="str">
        <f>Arkusz1!$A$2&amp;"-8 "&amp;-C41</f>
        <v>2026-8 -2</v>
      </c>
      <c r="D42" s="23" t="str">
        <f>Arkusz1!$A$2&amp;"-8 "&amp;-D41</f>
        <v>2026-8 -3</v>
      </c>
      <c r="E42" s="23" t="str">
        <f>Arkusz1!$A$2&amp;"-8 "&amp;-E41</f>
        <v>2026-8 -4</v>
      </c>
      <c r="F42" s="23" t="str">
        <f>Arkusz1!$A$2&amp;"-8 "&amp;-F41</f>
        <v>2026-8 -5</v>
      </c>
      <c r="G42" s="23" t="str">
        <f>Arkusz1!$A$2&amp;"-8 "&amp;-G41</f>
        <v>2026-8 -6</v>
      </c>
      <c r="H42" s="23" t="str">
        <f>Arkusz1!$A$2&amp;"-8 "&amp;-H41</f>
        <v>2026-8 -7</v>
      </c>
      <c r="I42" s="23" t="str">
        <f>Arkusz1!$A$2&amp;"-8 "&amp;-I41</f>
        <v>2026-8 -8</v>
      </c>
      <c r="J42" s="23" t="str">
        <f>Arkusz1!$A$2&amp;"-8 "&amp;-J41</f>
        <v>2026-8 -9</v>
      </c>
      <c r="K42" s="23" t="str">
        <f>Arkusz1!$A$2&amp;"-8 "&amp;-K41</f>
        <v>2026-8 -10</v>
      </c>
      <c r="L42" s="23" t="str">
        <f>Arkusz1!$A$2&amp;"-8 "&amp;-L41</f>
        <v>2026-8 -11</v>
      </c>
      <c r="M42" s="23" t="str">
        <f>Arkusz1!$A$2&amp;"-8 "&amp;-M41</f>
        <v>2026-8 -12</v>
      </c>
      <c r="N42" s="23" t="str">
        <f>Arkusz1!$A$2&amp;"-8 "&amp;-N41</f>
        <v>2026-8 -13</v>
      </c>
      <c r="O42" s="23" t="str">
        <f>Arkusz1!$A$2&amp;"-8 "&amp;-O41</f>
        <v>2026-8 -14</v>
      </c>
      <c r="P42" s="23" t="str">
        <f>Arkusz1!$A$2&amp;"-8 "&amp;-P41</f>
        <v>2026-8 -15</v>
      </c>
      <c r="Q42" s="23" t="str">
        <f>Arkusz1!$A$2&amp;"-8 "&amp;-Q41</f>
        <v>2026-8 -16</v>
      </c>
      <c r="R42" s="23" t="str">
        <f>Arkusz1!$A$2&amp;"-8 "&amp;-R41</f>
        <v>2026-8 -17</v>
      </c>
      <c r="S42" s="23" t="str">
        <f>Arkusz1!$A$2&amp;"-8 "&amp;-S41</f>
        <v>2026-8 -18</v>
      </c>
      <c r="T42" s="23" t="str">
        <f>Arkusz1!$A$2&amp;"-8 "&amp;-T41</f>
        <v>2026-8 -19</v>
      </c>
      <c r="U42" s="23" t="str">
        <f>Arkusz1!$A$2&amp;"-8 "&amp;-U41</f>
        <v>2026-8 -20</v>
      </c>
      <c r="V42" s="23" t="str">
        <f>Arkusz1!$A$2&amp;"-8 "&amp;-V41</f>
        <v>2026-8 -21</v>
      </c>
      <c r="W42" s="23" t="str">
        <f>Arkusz1!$A$2&amp;"-8 "&amp;-W41</f>
        <v>2026-8 -22</v>
      </c>
      <c r="X42" s="23" t="str">
        <f>Arkusz1!$A$2&amp;"-8 "&amp;-X41</f>
        <v>2026-8 -23</v>
      </c>
      <c r="Y42" s="23" t="str">
        <f>Arkusz1!$A$2&amp;"-8 "&amp;-Y41</f>
        <v>2026-8 -24</v>
      </c>
      <c r="Z42" s="23" t="str">
        <f>Arkusz1!$A$2&amp;"-8 "&amp;-Z41</f>
        <v>2026-8 -25</v>
      </c>
      <c r="AA42" s="23" t="str">
        <f>Arkusz1!$A$2&amp;"-8 "&amp;-AA41</f>
        <v>2026-8 -26</v>
      </c>
      <c r="AB42" s="23" t="str">
        <f>Arkusz1!$A$2&amp;"-8 "&amp;-AB41</f>
        <v>2026-8 -27</v>
      </c>
      <c r="AC42" s="23" t="str">
        <f>Arkusz1!$A$2&amp;"-8 "&amp;-AC41</f>
        <v>2026-8 -28</v>
      </c>
      <c r="AD42" s="23" t="str">
        <f>Arkusz1!$A$2&amp;"-8 "&amp;-AD41</f>
        <v>2026-8 -29</v>
      </c>
      <c r="AE42" s="23" t="str">
        <f>Arkusz1!$A$2&amp;"-8 "&amp;-AE41</f>
        <v>2026-8 -30</v>
      </c>
      <c r="AF42" s="23" t="str">
        <f>Arkusz1!$A$2&amp;"-8 "&amp;-AF41</f>
        <v>2026-8 -31</v>
      </c>
    </row>
    <row r="43" spans="1:32" ht="42.6" hidden="1">
      <c r="A43" s="40"/>
      <c r="B43" s="25">
        <f>DATEVALUE(B42)</f>
        <v>46235</v>
      </c>
      <c r="C43" s="25">
        <f t="shared" ref="C43:AF43" si="3">DATEVALUE(C42)</f>
        <v>46236</v>
      </c>
      <c r="D43" s="25">
        <f t="shared" si="3"/>
        <v>46237</v>
      </c>
      <c r="E43" s="25">
        <f t="shared" si="3"/>
        <v>46238</v>
      </c>
      <c r="F43" s="25">
        <f t="shared" si="3"/>
        <v>46239</v>
      </c>
      <c r="G43" s="25">
        <f t="shared" si="3"/>
        <v>46240</v>
      </c>
      <c r="H43" s="25">
        <f t="shared" si="3"/>
        <v>46241</v>
      </c>
      <c r="I43" s="25">
        <f t="shared" si="3"/>
        <v>46242</v>
      </c>
      <c r="J43" s="25">
        <f t="shared" si="3"/>
        <v>46243</v>
      </c>
      <c r="K43" s="25">
        <f t="shared" si="3"/>
        <v>46244</v>
      </c>
      <c r="L43" s="25">
        <f t="shared" si="3"/>
        <v>46245</v>
      </c>
      <c r="M43" s="25">
        <f t="shared" si="3"/>
        <v>46246</v>
      </c>
      <c r="N43" s="25">
        <f t="shared" si="3"/>
        <v>46247</v>
      </c>
      <c r="O43" s="25">
        <f t="shared" si="3"/>
        <v>46248</v>
      </c>
      <c r="P43" s="25">
        <f t="shared" si="3"/>
        <v>46249</v>
      </c>
      <c r="Q43" s="25">
        <f t="shared" si="3"/>
        <v>46250</v>
      </c>
      <c r="R43" s="25">
        <f t="shared" si="3"/>
        <v>46251</v>
      </c>
      <c r="S43" s="25">
        <f t="shared" si="3"/>
        <v>46252</v>
      </c>
      <c r="T43" s="25">
        <f t="shared" si="3"/>
        <v>46253</v>
      </c>
      <c r="U43" s="25">
        <f t="shared" si="3"/>
        <v>46254</v>
      </c>
      <c r="V43" s="25">
        <f t="shared" si="3"/>
        <v>46255</v>
      </c>
      <c r="W43" s="25">
        <f t="shared" si="3"/>
        <v>46256</v>
      </c>
      <c r="X43" s="25">
        <f t="shared" si="3"/>
        <v>46257</v>
      </c>
      <c r="Y43" s="25">
        <f t="shared" si="3"/>
        <v>46258</v>
      </c>
      <c r="Z43" s="25">
        <f t="shared" si="3"/>
        <v>46259</v>
      </c>
      <c r="AA43" s="25">
        <f t="shared" si="3"/>
        <v>46260</v>
      </c>
      <c r="AB43" s="25">
        <f t="shared" si="3"/>
        <v>46261</v>
      </c>
      <c r="AC43" s="25">
        <f t="shared" si="3"/>
        <v>46262</v>
      </c>
      <c r="AD43" s="25">
        <f t="shared" si="3"/>
        <v>46263</v>
      </c>
      <c r="AE43" s="25">
        <f t="shared" si="3"/>
        <v>46264</v>
      </c>
      <c r="AF43" s="26">
        <f t="shared" si="3"/>
        <v>46265</v>
      </c>
    </row>
    <row r="44" spans="1:32" hidden="1">
      <c r="A44" s="40"/>
      <c r="B44" s="27">
        <f>WEEKDAY(B43,2)</f>
        <v>6</v>
      </c>
      <c r="C44" s="27">
        <f t="shared" ref="C44:AF44" si="4">WEEKDAY(C43,2)</f>
        <v>7</v>
      </c>
      <c r="D44" s="27">
        <f t="shared" si="4"/>
        <v>1</v>
      </c>
      <c r="E44" s="27">
        <f t="shared" si="4"/>
        <v>2</v>
      </c>
      <c r="F44" s="27">
        <f t="shared" si="4"/>
        <v>3</v>
      </c>
      <c r="G44" s="27">
        <f t="shared" si="4"/>
        <v>4</v>
      </c>
      <c r="H44" s="27">
        <f t="shared" si="4"/>
        <v>5</v>
      </c>
      <c r="I44" s="27">
        <f t="shared" si="4"/>
        <v>6</v>
      </c>
      <c r="J44" s="27">
        <f t="shared" si="4"/>
        <v>7</v>
      </c>
      <c r="K44" s="27">
        <f t="shared" si="4"/>
        <v>1</v>
      </c>
      <c r="L44" s="27">
        <f t="shared" si="4"/>
        <v>2</v>
      </c>
      <c r="M44" s="27">
        <f t="shared" si="4"/>
        <v>3</v>
      </c>
      <c r="N44" s="27">
        <f t="shared" si="4"/>
        <v>4</v>
      </c>
      <c r="O44" s="27">
        <f t="shared" si="4"/>
        <v>5</v>
      </c>
      <c r="P44" s="27">
        <f t="shared" si="4"/>
        <v>6</v>
      </c>
      <c r="Q44" s="27">
        <f t="shared" si="4"/>
        <v>7</v>
      </c>
      <c r="R44" s="27">
        <f t="shared" si="4"/>
        <v>1</v>
      </c>
      <c r="S44" s="27">
        <f t="shared" si="4"/>
        <v>2</v>
      </c>
      <c r="T44" s="27">
        <f t="shared" si="4"/>
        <v>3</v>
      </c>
      <c r="U44" s="27">
        <f t="shared" si="4"/>
        <v>4</v>
      </c>
      <c r="V44" s="27">
        <f t="shared" si="4"/>
        <v>5</v>
      </c>
      <c r="W44" s="27">
        <f t="shared" si="4"/>
        <v>6</v>
      </c>
      <c r="X44" s="27">
        <f t="shared" si="4"/>
        <v>7</v>
      </c>
      <c r="Y44" s="27">
        <f t="shared" si="4"/>
        <v>1</v>
      </c>
      <c r="Z44" s="27">
        <f t="shared" si="4"/>
        <v>2</v>
      </c>
      <c r="AA44" s="27">
        <f t="shared" si="4"/>
        <v>3</v>
      </c>
      <c r="AB44" s="27">
        <f t="shared" si="4"/>
        <v>4</v>
      </c>
      <c r="AC44" s="27">
        <f t="shared" si="4"/>
        <v>5</v>
      </c>
      <c r="AD44" s="27">
        <f t="shared" si="4"/>
        <v>6</v>
      </c>
      <c r="AE44" s="27">
        <f t="shared" si="4"/>
        <v>7</v>
      </c>
      <c r="AF44" s="30">
        <f t="shared" si="4"/>
        <v>1</v>
      </c>
    </row>
    <row r="45" spans="1:32">
      <c r="A45" s="48"/>
      <c r="B45" s="8">
        <f>IFERROR(IF(B43&gt;0,B41,""),"")</f>
        <v>1</v>
      </c>
      <c r="C45" s="8">
        <f t="shared" ref="C45:AF45" si="5">IFERROR(IF(C43&gt;0,C41,""),"")</f>
        <v>2</v>
      </c>
      <c r="D45" s="8">
        <f t="shared" si="5"/>
        <v>3</v>
      </c>
      <c r="E45" s="8">
        <f t="shared" si="5"/>
        <v>4</v>
      </c>
      <c r="F45" s="8">
        <f t="shared" si="5"/>
        <v>5</v>
      </c>
      <c r="G45" s="8">
        <f t="shared" si="5"/>
        <v>6</v>
      </c>
      <c r="H45" s="8">
        <f t="shared" si="5"/>
        <v>7</v>
      </c>
      <c r="I45" s="8">
        <f t="shared" si="5"/>
        <v>8</v>
      </c>
      <c r="J45" s="8">
        <f t="shared" si="5"/>
        <v>9</v>
      </c>
      <c r="K45" s="8">
        <f t="shared" si="5"/>
        <v>10</v>
      </c>
      <c r="L45" s="8">
        <f t="shared" si="5"/>
        <v>11</v>
      </c>
      <c r="M45" s="8">
        <f t="shared" si="5"/>
        <v>12</v>
      </c>
      <c r="N45" s="8">
        <f t="shared" si="5"/>
        <v>13</v>
      </c>
      <c r="O45" s="8">
        <f t="shared" si="5"/>
        <v>14</v>
      </c>
      <c r="P45" s="8">
        <f t="shared" si="5"/>
        <v>15</v>
      </c>
      <c r="Q45" s="8">
        <f t="shared" si="5"/>
        <v>16</v>
      </c>
      <c r="R45" s="8">
        <f t="shared" si="5"/>
        <v>17</v>
      </c>
      <c r="S45" s="8">
        <f t="shared" si="5"/>
        <v>18</v>
      </c>
      <c r="T45" s="8">
        <f t="shared" si="5"/>
        <v>19</v>
      </c>
      <c r="U45" s="8">
        <f t="shared" si="5"/>
        <v>20</v>
      </c>
      <c r="V45" s="8">
        <f t="shared" si="5"/>
        <v>21</v>
      </c>
      <c r="W45" s="8">
        <f t="shared" si="5"/>
        <v>22</v>
      </c>
      <c r="X45" s="8">
        <f t="shared" si="5"/>
        <v>23</v>
      </c>
      <c r="Y45" s="8">
        <f t="shared" si="5"/>
        <v>24</v>
      </c>
      <c r="Z45" s="8">
        <f t="shared" si="5"/>
        <v>25</v>
      </c>
      <c r="AA45" s="8">
        <f t="shared" si="5"/>
        <v>26</v>
      </c>
      <c r="AB45" s="8">
        <f t="shared" si="5"/>
        <v>27</v>
      </c>
      <c r="AC45" s="8">
        <f t="shared" si="5"/>
        <v>28</v>
      </c>
      <c r="AD45" s="8">
        <f t="shared" si="5"/>
        <v>29</v>
      </c>
      <c r="AE45" s="8">
        <f t="shared" si="5"/>
        <v>30</v>
      </c>
      <c r="AF45" s="9">
        <f t="shared" si="5"/>
        <v>31</v>
      </c>
    </row>
    <row r="46" spans="1:32" ht="14.4" thickBot="1">
      <c r="A46" s="49"/>
      <c r="B46" s="10" t="str">
        <f>IFERROR(VLOOKUP(B44,Arkusz3!$D$1:$E$7,2,0),"")</f>
        <v>Sob.</v>
      </c>
      <c r="C46" s="10" t="str">
        <f>IFERROR(VLOOKUP(C44,Arkusz3!$D$1:$E$7,2,0),"")</f>
        <v>Niedz.</v>
      </c>
      <c r="D46" s="10" t="str">
        <f>IFERROR(VLOOKUP(D44,Arkusz3!$D$1:$E$7,2,0),"")</f>
        <v>Pon.</v>
      </c>
      <c r="E46" s="10" t="str">
        <f>IFERROR(VLOOKUP(E44,Arkusz3!$D$1:$E$7,2,0),"")</f>
        <v>Wt.</v>
      </c>
      <c r="F46" s="10" t="str">
        <f>IFERROR(VLOOKUP(F44,Arkusz3!$D$1:$E$7,2,0),"")</f>
        <v>Śr.</v>
      </c>
      <c r="G46" s="10" t="str">
        <f>IFERROR(VLOOKUP(G44,Arkusz3!$D$1:$E$7,2,0),"")</f>
        <v>Czw.</v>
      </c>
      <c r="H46" s="10" t="str">
        <f>IFERROR(VLOOKUP(H44,Arkusz3!$D$1:$E$7,2,0),"")</f>
        <v>Pt.</v>
      </c>
      <c r="I46" s="10" t="str">
        <f>IFERROR(VLOOKUP(I44,Arkusz3!$D$1:$E$7,2,0),"")</f>
        <v>Sob.</v>
      </c>
      <c r="J46" s="10" t="str">
        <f>IFERROR(VLOOKUP(J44,Arkusz3!$D$1:$E$7,2,0),"")</f>
        <v>Niedz.</v>
      </c>
      <c r="K46" s="10" t="str">
        <f>IFERROR(VLOOKUP(K44,Arkusz3!$D$1:$E$7,2,0),"")</f>
        <v>Pon.</v>
      </c>
      <c r="L46" s="10" t="str">
        <f>IFERROR(VLOOKUP(L44,Arkusz3!$D$1:$E$7,2,0),"")</f>
        <v>Wt.</v>
      </c>
      <c r="M46" s="10" t="str">
        <f>IFERROR(VLOOKUP(M44,Arkusz3!$D$1:$E$7,2,0),"")</f>
        <v>Śr.</v>
      </c>
      <c r="N46" s="10" t="str">
        <f>IFERROR(VLOOKUP(N44,Arkusz3!$D$1:$E$7,2,0),"")</f>
        <v>Czw.</v>
      </c>
      <c r="O46" s="10" t="str">
        <f>IFERROR(VLOOKUP(O44,Arkusz3!$D$1:$E$7,2,0),"")</f>
        <v>Pt.</v>
      </c>
      <c r="P46" s="10" t="str">
        <f>IFERROR(VLOOKUP(P44,Arkusz3!$D$1:$E$7,2,0),"")</f>
        <v>Sob.</v>
      </c>
      <c r="Q46" s="10" t="str">
        <f>IFERROR(VLOOKUP(Q44,Arkusz3!$D$1:$E$7,2,0),"")</f>
        <v>Niedz.</v>
      </c>
      <c r="R46" s="10" t="str">
        <f>IFERROR(VLOOKUP(R44,Arkusz3!$D$1:$E$7,2,0),"")</f>
        <v>Pon.</v>
      </c>
      <c r="S46" s="10" t="str">
        <f>IFERROR(VLOOKUP(S44,Arkusz3!$D$1:$E$7,2,0),"")</f>
        <v>Wt.</v>
      </c>
      <c r="T46" s="10" t="str">
        <f>IFERROR(VLOOKUP(T44,Arkusz3!$D$1:$E$7,2,0),"")</f>
        <v>Śr.</v>
      </c>
      <c r="U46" s="10" t="str">
        <f>IFERROR(VLOOKUP(U44,Arkusz3!$D$1:$E$7,2,0),"")</f>
        <v>Czw.</v>
      </c>
      <c r="V46" s="10" t="str">
        <f>IFERROR(VLOOKUP(V44,Arkusz3!$D$1:$E$7,2,0),"")</f>
        <v>Pt.</v>
      </c>
      <c r="W46" s="10" t="str">
        <f>IFERROR(VLOOKUP(W44,Arkusz3!$D$1:$E$7,2,0),"")</f>
        <v>Sob.</v>
      </c>
      <c r="X46" s="10" t="str">
        <f>IFERROR(VLOOKUP(X44,Arkusz3!$D$1:$E$7,2,0),"")</f>
        <v>Niedz.</v>
      </c>
      <c r="Y46" s="10" t="str">
        <f>IFERROR(VLOOKUP(Y44,Arkusz3!$D$1:$E$7,2,0),"")</f>
        <v>Pon.</v>
      </c>
      <c r="Z46" s="10" t="str">
        <f>IFERROR(VLOOKUP(Z44,Arkusz3!$D$1:$E$7,2,0),"")</f>
        <v>Wt.</v>
      </c>
      <c r="AA46" s="10" t="str">
        <f>IFERROR(VLOOKUP(AA44,Arkusz3!$D$1:$E$7,2,0),"")</f>
        <v>Śr.</v>
      </c>
      <c r="AB46" s="10" t="str">
        <f>IFERROR(VLOOKUP(AB44,Arkusz3!$D$1:$E$7,2,0),"")</f>
        <v>Czw.</v>
      </c>
      <c r="AC46" s="10" t="str">
        <f>IFERROR(VLOOKUP(AC44,Arkusz3!$D$1:$E$7,2,0),"")</f>
        <v>Pt.</v>
      </c>
      <c r="AD46" s="10" t="str">
        <f>IFERROR(VLOOKUP(AD44,Arkusz3!$D$1:$E$7,2,0),"")</f>
        <v>Sob.</v>
      </c>
      <c r="AE46" s="10" t="str">
        <f>IFERROR(VLOOKUP(AE44,Arkusz3!$D$1:$E$7,2,0),"")</f>
        <v>Niedz.</v>
      </c>
      <c r="AF46" s="31" t="str">
        <f>IFERROR(VLOOKUP(AF44,Arkusz3!$D$1:$E$7,2,0),"")</f>
        <v>Pon.</v>
      </c>
    </row>
    <row r="47" spans="1:32">
      <c r="A47" s="35" t="str">
        <f>'Urolpy zestawienei roczne'!$A$4</f>
        <v xml:space="preserve">TU wpisz dane 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3"/>
    </row>
    <row r="48" spans="1:32">
      <c r="A48" s="36" t="str">
        <f>'Urolpy zestawienei roczne'!$A$5</f>
        <v xml:space="preserve">pracowników </v>
      </c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/>
    </row>
    <row r="49" spans="1:32">
      <c r="A49" s="36" t="str">
        <f>'Urolpy zestawienei roczne'!$A$6</f>
        <v xml:space="preserve">skpiuja się na miesiące </v>
      </c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5"/>
    </row>
    <row r="50" spans="1:32">
      <c r="A50" s="36">
        <f>'Urolpy zestawienei roczne'!$A$7</f>
        <v>0</v>
      </c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5"/>
    </row>
    <row r="51" spans="1:32">
      <c r="A51" s="36">
        <f>'Urolpy zestawienei roczne'!$A$8</f>
        <v>0</v>
      </c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/>
    </row>
    <row r="52" spans="1:32">
      <c r="A52" s="36">
        <f>'Urolpy zestawienei roczne'!$A$9</f>
        <v>0</v>
      </c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5"/>
    </row>
    <row r="53" spans="1:32">
      <c r="A53" s="36">
        <f>'Urolpy zestawienei roczne'!$A$10</f>
        <v>0</v>
      </c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5"/>
    </row>
    <row r="54" spans="1:32">
      <c r="A54" s="36">
        <f>'Urolpy zestawienei roczne'!$A$11</f>
        <v>0</v>
      </c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5"/>
    </row>
    <row r="55" spans="1:32">
      <c r="A55" s="36">
        <f>'Urolpy zestawienei roczne'!$A$12</f>
        <v>0</v>
      </c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/>
    </row>
    <row r="56" spans="1:32">
      <c r="A56" s="36">
        <f>'Urolpy zestawienei roczne'!$A$13</f>
        <v>0</v>
      </c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5"/>
    </row>
    <row r="57" spans="1:32">
      <c r="A57" s="36">
        <f>'Urolpy zestawienei roczne'!$A$14</f>
        <v>0</v>
      </c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/>
    </row>
    <row r="58" spans="1:32">
      <c r="A58" s="36">
        <f>'Urolpy zestawienei roczne'!$A$15</f>
        <v>0</v>
      </c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5"/>
    </row>
    <row r="59" spans="1:32">
      <c r="A59" s="36">
        <f>'Urolpy zestawienei roczne'!$A$16</f>
        <v>0</v>
      </c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5"/>
    </row>
    <row r="60" spans="1:32">
      <c r="A60" s="36">
        <f>'Urolpy zestawienei roczne'!SAS56</f>
        <v>0</v>
      </c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/>
    </row>
    <row r="61" spans="1:32">
      <c r="A61" s="36">
        <f>'Urolpy zestawienei roczne'!$A$18</f>
        <v>0</v>
      </c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5"/>
    </row>
    <row r="62" spans="1:32">
      <c r="A62" s="36">
        <f>'Urolpy zestawienei roczne'!$A$19</f>
        <v>0</v>
      </c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5"/>
    </row>
    <row r="63" spans="1:32">
      <c r="A63" s="36">
        <f>'Urolpy zestawienei roczne'!$A$20</f>
        <v>0</v>
      </c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5"/>
    </row>
    <row r="64" spans="1:32">
      <c r="A64" s="36">
        <f>'Urolpy zestawienei roczne'!$A$21</f>
        <v>0</v>
      </c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"/>
    </row>
    <row r="65" spans="1:32">
      <c r="A65" s="36">
        <f>'Urolpy zestawienei roczne'!$A$22</f>
        <v>0</v>
      </c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/>
    </row>
    <row r="66" spans="1:32" ht="14.4" thickBot="1">
      <c r="A66" s="38">
        <f>'Urolpy zestawienei roczne'!$A$23</f>
        <v>0</v>
      </c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6"/>
    </row>
    <row r="67" spans="1:3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4.4" thickBo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45" customHeight="1" thickBot="1">
      <c r="A79" s="45" t="str">
        <f>Arkusz1!A$2&amp;" - Wrzesień"</f>
        <v>2026 - Wrzesień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7"/>
    </row>
    <row r="80" spans="1:32" hidden="1">
      <c r="A80" s="39"/>
      <c r="B80" s="21">
        <v>1</v>
      </c>
      <c r="C80" s="21">
        <v>2</v>
      </c>
      <c r="D80" s="21">
        <v>3</v>
      </c>
      <c r="E80" s="21">
        <v>4</v>
      </c>
      <c r="F80" s="21">
        <v>5</v>
      </c>
      <c r="G80" s="21">
        <v>6</v>
      </c>
      <c r="H80" s="21">
        <v>7</v>
      </c>
      <c r="I80" s="21">
        <v>8</v>
      </c>
      <c r="J80" s="21">
        <v>9</v>
      </c>
      <c r="K80" s="21">
        <v>10</v>
      </c>
      <c r="L80" s="21">
        <v>11</v>
      </c>
      <c r="M80" s="21">
        <v>12</v>
      </c>
      <c r="N80" s="21">
        <v>13</v>
      </c>
      <c r="O80" s="21">
        <v>14</v>
      </c>
      <c r="P80" s="21">
        <v>15</v>
      </c>
      <c r="Q80" s="21">
        <v>16</v>
      </c>
      <c r="R80" s="21">
        <v>17</v>
      </c>
      <c r="S80" s="21">
        <v>18</v>
      </c>
      <c r="T80" s="21">
        <v>19</v>
      </c>
      <c r="U80" s="21">
        <v>20</v>
      </c>
      <c r="V80" s="21">
        <v>21</v>
      </c>
      <c r="W80" s="21">
        <v>22</v>
      </c>
      <c r="X80" s="21">
        <v>23</v>
      </c>
      <c r="Y80" s="21">
        <v>24</v>
      </c>
      <c r="Z80" s="21">
        <v>25</v>
      </c>
      <c r="AA80" s="21">
        <v>26</v>
      </c>
      <c r="AB80" s="21">
        <v>27</v>
      </c>
      <c r="AC80" s="21">
        <v>28</v>
      </c>
      <c r="AD80" s="21">
        <v>29</v>
      </c>
      <c r="AE80" s="21">
        <v>30</v>
      </c>
      <c r="AF80" s="22">
        <v>31</v>
      </c>
    </row>
    <row r="81" spans="1:32" ht="41.4" hidden="1">
      <c r="A81" s="40"/>
      <c r="B81" s="23" t="str">
        <f>Arkusz1!$A$2&amp;"-9 "&amp;-B80</f>
        <v>2026-9 -1</v>
      </c>
      <c r="C81" s="23" t="str">
        <f>Arkusz1!$A$2&amp;"-9 "&amp;-C80</f>
        <v>2026-9 -2</v>
      </c>
      <c r="D81" s="23" t="str">
        <f>Arkusz1!$A$2&amp;"-9 "&amp;-D80</f>
        <v>2026-9 -3</v>
      </c>
      <c r="E81" s="23" t="str">
        <f>Arkusz1!$A$2&amp;"-9 "&amp;-E80</f>
        <v>2026-9 -4</v>
      </c>
      <c r="F81" s="23" t="str">
        <f>Arkusz1!$A$2&amp;"-9 "&amp;-F80</f>
        <v>2026-9 -5</v>
      </c>
      <c r="G81" s="23" t="str">
        <f>Arkusz1!$A$2&amp;"-9 "&amp;-G80</f>
        <v>2026-9 -6</v>
      </c>
      <c r="H81" s="23" t="str">
        <f>Arkusz1!$A$2&amp;"-9 "&amp;-H80</f>
        <v>2026-9 -7</v>
      </c>
      <c r="I81" s="23" t="str">
        <f>Arkusz1!$A$2&amp;"-9 "&amp;-I80</f>
        <v>2026-9 -8</v>
      </c>
      <c r="J81" s="23" t="str">
        <f>Arkusz1!$A$2&amp;"-9 "&amp;-J80</f>
        <v>2026-9 -9</v>
      </c>
      <c r="K81" s="23" t="str">
        <f>Arkusz1!$A$2&amp;"-9 "&amp;-K80</f>
        <v>2026-9 -10</v>
      </c>
      <c r="L81" s="23" t="str">
        <f>Arkusz1!$A$2&amp;"-9 "&amp;-L80</f>
        <v>2026-9 -11</v>
      </c>
      <c r="M81" s="23" t="str">
        <f>Arkusz1!$A$2&amp;"-9 "&amp;-M80</f>
        <v>2026-9 -12</v>
      </c>
      <c r="N81" s="23" t="str">
        <f>Arkusz1!$A$2&amp;"-9 "&amp;-N80</f>
        <v>2026-9 -13</v>
      </c>
      <c r="O81" s="23" t="str">
        <f>Arkusz1!$A$2&amp;"-9 "&amp;-O80</f>
        <v>2026-9 -14</v>
      </c>
      <c r="P81" s="23" t="str">
        <f>Arkusz1!$A$2&amp;"-9 "&amp;-P80</f>
        <v>2026-9 -15</v>
      </c>
      <c r="Q81" s="23" t="str">
        <f>Arkusz1!$A$2&amp;"-9 "&amp;-Q80</f>
        <v>2026-9 -16</v>
      </c>
      <c r="R81" s="23" t="str">
        <f>Arkusz1!$A$2&amp;"-9 "&amp;-R80</f>
        <v>2026-9 -17</v>
      </c>
      <c r="S81" s="23" t="str">
        <f>Arkusz1!$A$2&amp;"-9 "&amp;-S80</f>
        <v>2026-9 -18</v>
      </c>
      <c r="T81" s="23" t="str">
        <f>Arkusz1!$A$2&amp;"-9 "&amp;-T80</f>
        <v>2026-9 -19</v>
      </c>
      <c r="U81" s="23" t="str">
        <f>Arkusz1!$A$2&amp;"-9 "&amp;-U80</f>
        <v>2026-9 -20</v>
      </c>
      <c r="V81" s="23" t="str">
        <f>Arkusz1!$A$2&amp;"-9 "&amp;-V80</f>
        <v>2026-9 -21</v>
      </c>
      <c r="W81" s="23" t="str">
        <f>Arkusz1!$A$2&amp;"-9 "&amp;-W80</f>
        <v>2026-9 -22</v>
      </c>
      <c r="X81" s="23" t="str">
        <f>Arkusz1!$A$2&amp;"-9 "&amp;-X80</f>
        <v>2026-9 -23</v>
      </c>
      <c r="Y81" s="23" t="str">
        <f>Arkusz1!$A$2&amp;"-9 "&amp;-Y80</f>
        <v>2026-9 -24</v>
      </c>
      <c r="Z81" s="23" t="str">
        <f>Arkusz1!$A$2&amp;"-9 "&amp;-Z80</f>
        <v>2026-9 -25</v>
      </c>
      <c r="AA81" s="23" t="str">
        <f>Arkusz1!$A$2&amp;"-9 "&amp;-AA80</f>
        <v>2026-9 -26</v>
      </c>
      <c r="AB81" s="23" t="str">
        <f>Arkusz1!$A$2&amp;"-9 "&amp;-AB80</f>
        <v>2026-9 -27</v>
      </c>
      <c r="AC81" s="23" t="str">
        <f>Arkusz1!$A$2&amp;"-9 "&amp;-AC80</f>
        <v>2026-9 -28</v>
      </c>
      <c r="AD81" s="23" t="str">
        <f>Arkusz1!$A$2&amp;"-9 "&amp;-AD80</f>
        <v>2026-9 -29</v>
      </c>
      <c r="AE81" s="23" t="str">
        <f>Arkusz1!$A$2&amp;"-9 "&amp;-AE80</f>
        <v>2026-9 -30</v>
      </c>
      <c r="AF81" s="23" t="str">
        <f>Arkusz1!$A$2&amp;"-9 "&amp;-AF80</f>
        <v>2026-9 -31</v>
      </c>
    </row>
    <row r="82" spans="1:32" ht="42.6" hidden="1">
      <c r="A82" s="40"/>
      <c r="B82" s="25">
        <f>DATEVALUE(B81)</f>
        <v>46266</v>
      </c>
      <c r="C82" s="25">
        <f t="shared" ref="C82:AF82" si="6">DATEVALUE(C81)</f>
        <v>46267</v>
      </c>
      <c r="D82" s="25">
        <f t="shared" si="6"/>
        <v>46268</v>
      </c>
      <c r="E82" s="25">
        <f t="shared" si="6"/>
        <v>46269</v>
      </c>
      <c r="F82" s="25">
        <f t="shared" si="6"/>
        <v>46270</v>
      </c>
      <c r="G82" s="25">
        <f t="shared" si="6"/>
        <v>46271</v>
      </c>
      <c r="H82" s="25">
        <f t="shared" si="6"/>
        <v>46272</v>
      </c>
      <c r="I82" s="25">
        <f t="shared" si="6"/>
        <v>46273</v>
      </c>
      <c r="J82" s="25">
        <f t="shared" si="6"/>
        <v>46274</v>
      </c>
      <c r="K82" s="25">
        <f t="shared" si="6"/>
        <v>46275</v>
      </c>
      <c r="L82" s="25">
        <f t="shared" si="6"/>
        <v>46276</v>
      </c>
      <c r="M82" s="25">
        <f t="shared" si="6"/>
        <v>46277</v>
      </c>
      <c r="N82" s="25">
        <f t="shared" si="6"/>
        <v>46278</v>
      </c>
      <c r="O82" s="25">
        <f t="shared" si="6"/>
        <v>46279</v>
      </c>
      <c r="P82" s="25">
        <f t="shared" si="6"/>
        <v>46280</v>
      </c>
      <c r="Q82" s="25">
        <f t="shared" si="6"/>
        <v>46281</v>
      </c>
      <c r="R82" s="25">
        <f t="shared" si="6"/>
        <v>46282</v>
      </c>
      <c r="S82" s="25">
        <f t="shared" si="6"/>
        <v>46283</v>
      </c>
      <c r="T82" s="25">
        <f t="shared" si="6"/>
        <v>46284</v>
      </c>
      <c r="U82" s="25">
        <f t="shared" si="6"/>
        <v>46285</v>
      </c>
      <c r="V82" s="25">
        <f t="shared" si="6"/>
        <v>46286</v>
      </c>
      <c r="W82" s="25">
        <f t="shared" si="6"/>
        <v>46287</v>
      </c>
      <c r="X82" s="25">
        <f t="shared" si="6"/>
        <v>46288</v>
      </c>
      <c r="Y82" s="25">
        <f t="shared" si="6"/>
        <v>46289</v>
      </c>
      <c r="Z82" s="25">
        <f t="shared" si="6"/>
        <v>46290</v>
      </c>
      <c r="AA82" s="25">
        <f t="shared" si="6"/>
        <v>46291</v>
      </c>
      <c r="AB82" s="25">
        <f t="shared" si="6"/>
        <v>46292</v>
      </c>
      <c r="AC82" s="25">
        <f t="shared" si="6"/>
        <v>46293</v>
      </c>
      <c r="AD82" s="25">
        <f t="shared" si="6"/>
        <v>46294</v>
      </c>
      <c r="AE82" s="25">
        <f t="shared" si="6"/>
        <v>46295</v>
      </c>
      <c r="AF82" s="26" t="e">
        <f t="shared" si="6"/>
        <v>#VALUE!</v>
      </c>
    </row>
    <row r="83" spans="1:32" hidden="1">
      <c r="A83" s="40"/>
      <c r="B83" s="27">
        <f>WEEKDAY(B82,2)</f>
        <v>2</v>
      </c>
      <c r="C83" s="27">
        <f t="shared" ref="C83:AF83" si="7">WEEKDAY(C82,2)</f>
        <v>3</v>
      </c>
      <c r="D83" s="27">
        <f t="shared" si="7"/>
        <v>4</v>
      </c>
      <c r="E83" s="27">
        <f t="shared" si="7"/>
        <v>5</v>
      </c>
      <c r="F83" s="27">
        <f t="shared" si="7"/>
        <v>6</v>
      </c>
      <c r="G83" s="27">
        <f t="shared" si="7"/>
        <v>7</v>
      </c>
      <c r="H83" s="27">
        <f t="shared" si="7"/>
        <v>1</v>
      </c>
      <c r="I83" s="27">
        <f t="shared" si="7"/>
        <v>2</v>
      </c>
      <c r="J83" s="27">
        <f t="shared" si="7"/>
        <v>3</v>
      </c>
      <c r="K83" s="27">
        <f t="shared" si="7"/>
        <v>4</v>
      </c>
      <c r="L83" s="27">
        <f t="shared" si="7"/>
        <v>5</v>
      </c>
      <c r="M83" s="27">
        <f t="shared" si="7"/>
        <v>6</v>
      </c>
      <c r="N83" s="27">
        <f t="shared" si="7"/>
        <v>7</v>
      </c>
      <c r="O83" s="27">
        <f t="shared" si="7"/>
        <v>1</v>
      </c>
      <c r="P83" s="27">
        <f t="shared" si="7"/>
        <v>2</v>
      </c>
      <c r="Q83" s="27">
        <f t="shared" si="7"/>
        <v>3</v>
      </c>
      <c r="R83" s="27">
        <f t="shared" si="7"/>
        <v>4</v>
      </c>
      <c r="S83" s="27">
        <f t="shared" si="7"/>
        <v>5</v>
      </c>
      <c r="T83" s="27">
        <f t="shared" si="7"/>
        <v>6</v>
      </c>
      <c r="U83" s="27">
        <f t="shared" si="7"/>
        <v>7</v>
      </c>
      <c r="V83" s="27">
        <f t="shared" si="7"/>
        <v>1</v>
      </c>
      <c r="W83" s="27">
        <f t="shared" si="7"/>
        <v>2</v>
      </c>
      <c r="X83" s="27">
        <f t="shared" si="7"/>
        <v>3</v>
      </c>
      <c r="Y83" s="27">
        <f t="shared" si="7"/>
        <v>4</v>
      </c>
      <c r="Z83" s="27">
        <f t="shared" si="7"/>
        <v>5</v>
      </c>
      <c r="AA83" s="27">
        <f t="shared" si="7"/>
        <v>6</v>
      </c>
      <c r="AB83" s="27">
        <f t="shared" si="7"/>
        <v>7</v>
      </c>
      <c r="AC83" s="27">
        <f t="shared" si="7"/>
        <v>1</v>
      </c>
      <c r="AD83" s="27">
        <f t="shared" si="7"/>
        <v>2</v>
      </c>
      <c r="AE83" s="27">
        <f t="shared" si="7"/>
        <v>3</v>
      </c>
      <c r="AF83" s="30" t="e">
        <f t="shared" si="7"/>
        <v>#VALUE!</v>
      </c>
    </row>
    <row r="84" spans="1:32">
      <c r="A84" s="48"/>
      <c r="B84" s="8">
        <f>IFERROR(IF(B82&gt;0,B80,""),"")</f>
        <v>1</v>
      </c>
      <c r="C84" s="8">
        <f t="shared" ref="C84:AF84" si="8">IFERROR(IF(C82&gt;0,C80,""),"")</f>
        <v>2</v>
      </c>
      <c r="D84" s="8">
        <f t="shared" si="8"/>
        <v>3</v>
      </c>
      <c r="E84" s="8">
        <f t="shared" si="8"/>
        <v>4</v>
      </c>
      <c r="F84" s="8">
        <f t="shared" si="8"/>
        <v>5</v>
      </c>
      <c r="G84" s="8">
        <f t="shared" si="8"/>
        <v>6</v>
      </c>
      <c r="H84" s="8">
        <f t="shared" si="8"/>
        <v>7</v>
      </c>
      <c r="I84" s="8">
        <f t="shared" si="8"/>
        <v>8</v>
      </c>
      <c r="J84" s="8">
        <f t="shared" si="8"/>
        <v>9</v>
      </c>
      <c r="K84" s="8">
        <f t="shared" si="8"/>
        <v>10</v>
      </c>
      <c r="L84" s="8">
        <f t="shared" si="8"/>
        <v>11</v>
      </c>
      <c r="M84" s="8">
        <f t="shared" si="8"/>
        <v>12</v>
      </c>
      <c r="N84" s="8">
        <f t="shared" si="8"/>
        <v>13</v>
      </c>
      <c r="O84" s="8">
        <f t="shared" si="8"/>
        <v>14</v>
      </c>
      <c r="P84" s="8">
        <f t="shared" si="8"/>
        <v>15</v>
      </c>
      <c r="Q84" s="8">
        <f t="shared" si="8"/>
        <v>16</v>
      </c>
      <c r="R84" s="8">
        <f t="shared" si="8"/>
        <v>17</v>
      </c>
      <c r="S84" s="8">
        <f t="shared" si="8"/>
        <v>18</v>
      </c>
      <c r="T84" s="8">
        <f t="shared" si="8"/>
        <v>19</v>
      </c>
      <c r="U84" s="8">
        <f t="shared" si="8"/>
        <v>20</v>
      </c>
      <c r="V84" s="8">
        <f t="shared" si="8"/>
        <v>21</v>
      </c>
      <c r="W84" s="8">
        <f t="shared" si="8"/>
        <v>22</v>
      </c>
      <c r="X84" s="8">
        <f t="shared" si="8"/>
        <v>23</v>
      </c>
      <c r="Y84" s="8">
        <f t="shared" si="8"/>
        <v>24</v>
      </c>
      <c r="Z84" s="8">
        <f t="shared" si="8"/>
        <v>25</v>
      </c>
      <c r="AA84" s="8">
        <f t="shared" si="8"/>
        <v>26</v>
      </c>
      <c r="AB84" s="8">
        <f t="shared" si="8"/>
        <v>27</v>
      </c>
      <c r="AC84" s="8">
        <f t="shared" si="8"/>
        <v>28</v>
      </c>
      <c r="AD84" s="8">
        <f t="shared" si="8"/>
        <v>29</v>
      </c>
      <c r="AE84" s="8">
        <f t="shared" si="8"/>
        <v>30</v>
      </c>
      <c r="AF84" s="9" t="str">
        <f t="shared" si="8"/>
        <v/>
      </c>
    </row>
    <row r="85" spans="1:32" ht="14.4" thickBot="1">
      <c r="A85" s="49"/>
      <c r="B85" s="10" t="str">
        <f>IFERROR(VLOOKUP(B83,Arkusz3!$D$1:$E$7,2,0),"")</f>
        <v>Wt.</v>
      </c>
      <c r="C85" s="10" t="str">
        <f>IFERROR(VLOOKUP(C83,Arkusz3!$D$1:$E$7,2,0),"")</f>
        <v>Śr.</v>
      </c>
      <c r="D85" s="10" t="str">
        <f>IFERROR(VLOOKUP(D83,Arkusz3!$D$1:$E$7,2,0),"")</f>
        <v>Czw.</v>
      </c>
      <c r="E85" s="10" t="str">
        <f>IFERROR(VLOOKUP(E83,Arkusz3!$D$1:$E$7,2,0),"")</f>
        <v>Pt.</v>
      </c>
      <c r="F85" s="10" t="str">
        <f>IFERROR(VLOOKUP(F83,Arkusz3!$D$1:$E$7,2,0),"")</f>
        <v>Sob.</v>
      </c>
      <c r="G85" s="10" t="str">
        <f>IFERROR(VLOOKUP(G83,Arkusz3!$D$1:$E$7,2,0),"")</f>
        <v>Niedz.</v>
      </c>
      <c r="H85" s="10" t="str">
        <f>IFERROR(VLOOKUP(H83,Arkusz3!$D$1:$E$7,2,0),"")</f>
        <v>Pon.</v>
      </c>
      <c r="I85" s="10" t="str">
        <f>IFERROR(VLOOKUP(I83,Arkusz3!$D$1:$E$7,2,0),"")</f>
        <v>Wt.</v>
      </c>
      <c r="J85" s="10" t="str">
        <f>IFERROR(VLOOKUP(J83,Arkusz3!$D$1:$E$7,2,0),"")</f>
        <v>Śr.</v>
      </c>
      <c r="K85" s="10" t="str">
        <f>IFERROR(VLOOKUP(K83,Arkusz3!$D$1:$E$7,2,0),"")</f>
        <v>Czw.</v>
      </c>
      <c r="L85" s="10" t="str">
        <f>IFERROR(VLOOKUP(L83,Arkusz3!$D$1:$E$7,2,0),"")</f>
        <v>Pt.</v>
      </c>
      <c r="M85" s="10" t="str">
        <f>IFERROR(VLOOKUP(M83,Arkusz3!$D$1:$E$7,2,0),"")</f>
        <v>Sob.</v>
      </c>
      <c r="N85" s="10" t="str">
        <f>IFERROR(VLOOKUP(N83,Arkusz3!$D$1:$E$7,2,0),"")</f>
        <v>Niedz.</v>
      </c>
      <c r="O85" s="10" t="str">
        <f>IFERROR(VLOOKUP(O83,Arkusz3!$D$1:$E$7,2,0),"")</f>
        <v>Pon.</v>
      </c>
      <c r="P85" s="10" t="str">
        <f>IFERROR(VLOOKUP(P83,Arkusz3!$D$1:$E$7,2,0),"")</f>
        <v>Wt.</v>
      </c>
      <c r="Q85" s="10" t="str">
        <f>IFERROR(VLOOKUP(Q83,Arkusz3!$D$1:$E$7,2,0),"")</f>
        <v>Śr.</v>
      </c>
      <c r="R85" s="10" t="str">
        <f>IFERROR(VLOOKUP(R83,Arkusz3!$D$1:$E$7,2,0),"")</f>
        <v>Czw.</v>
      </c>
      <c r="S85" s="10" t="str">
        <f>IFERROR(VLOOKUP(S83,Arkusz3!$D$1:$E$7,2,0),"")</f>
        <v>Pt.</v>
      </c>
      <c r="T85" s="10" t="str">
        <f>IFERROR(VLOOKUP(T83,Arkusz3!$D$1:$E$7,2,0),"")</f>
        <v>Sob.</v>
      </c>
      <c r="U85" s="10" t="str">
        <f>IFERROR(VLOOKUP(U83,Arkusz3!$D$1:$E$7,2,0),"")</f>
        <v>Niedz.</v>
      </c>
      <c r="V85" s="10" t="str">
        <f>IFERROR(VLOOKUP(V83,Arkusz3!$D$1:$E$7,2,0),"")</f>
        <v>Pon.</v>
      </c>
      <c r="W85" s="10" t="str">
        <f>IFERROR(VLOOKUP(W83,Arkusz3!$D$1:$E$7,2,0),"")</f>
        <v>Wt.</v>
      </c>
      <c r="X85" s="10" t="str">
        <f>IFERROR(VLOOKUP(X83,Arkusz3!$D$1:$E$7,2,0),"")</f>
        <v>Śr.</v>
      </c>
      <c r="Y85" s="10" t="str">
        <f>IFERROR(VLOOKUP(Y83,Arkusz3!$D$1:$E$7,2,0),"")</f>
        <v>Czw.</v>
      </c>
      <c r="Z85" s="10" t="str">
        <f>IFERROR(VLOOKUP(Z83,Arkusz3!$D$1:$E$7,2,0),"")</f>
        <v>Pt.</v>
      </c>
      <c r="AA85" s="10" t="str">
        <f>IFERROR(VLOOKUP(AA83,Arkusz3!$D$1:$E$7,2,0),"")</f>
        <v>Sob.</v>
      </c>
      <c r="AB85" s="10" t="str">
        <f>IFERROR(VLOOKUP(AB83,Arkusz3!$D$1:$E$7,2,0),"")</f>
        <v>Niedz.</v>
      </c>
      <c r="AC85" s="10" t="str">
        <f>IFERROR(VLOOKUP(AC83,Arkusz3!$D$1:$E$7,2,0),"")</f>
        <v>Pon.</v>
      </c>
      <c r="AD85" s="10" t="str">
        <f>IFERROR(VLOOKUP(AD83,Arkusz3!$D$1:$E$7,2,0),"")</f>
        <v>Wt.</v>
      </c>
      <c r="AE85" s="10" t="str">
        <f>IFERROR(VLOOKUP(AE83,Arkusz3!$D$1:$E$7,2,0),"")</f>
        <v>Śr.</v>
      </c>
      <c r="AF85" s="31" t="str">
        <f>IFERROR(VLOOKUP(AF83,Arkusz3!$D$1:$E$7,2,0),"")</f>
        <v/>
      </c>
    </row>
    <row r="86" spans="1:32">
      <c r="A86" s="35" t="str">
        <f>'Urolpy zestawienei roczne'!$A$4</f>
        <v xml:space="preserve">TU wpisz dane </v>
      </c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3"/>
    </row>
    <row r="87" spans="1:32">
      <c r="A87" s="36" t="str">
        <f>'Urolpy zestawienei roczne'!$A$5</f>
        <v xml:space="preserve">pracowników </v>
      </c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5"/>
    </row>
    <row r="88" spans="1:32">
      <c r="A88" s="36" t="str">
        <f>'Urolpy zestawienei roczne'!$A$6</f>
        <v xml:space="preserve">skpiuja się na miesiące </v>
      </c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5"/>
    </row>
    <row r="89" spans="1:32">
      <c r="A89" s="36">
        <f>'Urolpy zestawienei roczne'!$A$7</f>
        <v>0</v>
      </c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5"/>
    </row>
    <row r="90" spans="1:32">
      <c r="A90" s="36">
        <f>'Urolpy zestawienei roczne'!$A$8</f>
        <v>0</v>
      </c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5"/>
    </row>
    <row r="91" spans="1:32">
      <c r="A91" s="36">
        <f>'Urolpy zestawienei roczne'!$A$9</f>
        <v>0</v>
      </c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5"/>
    </row>
    <row r="92" spans="1:32">
      <c r="A92" s="36">
        <f>'Urolpy zestawienei roczne'!$A$10</f>
        <v>0</v>
      </c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5"/>
    </row>
    <row r="93" spans="1:32">
      <c r="A93" s="36">
        <f>'Urolpy zestawienei roczne'!$A$11</f>
        <v>0</v>
      </c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5"/>
    </row>
    <row r="94" spans="1:32">
      <c r="A94" s="36">
        <f>'Urolpy zestawienei roczne'!$A$12</f>
        <v>0</v>
      </c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5"/>
    </row>
    <row r="95" spans="1:32">
      <c r="A95" s="36">
        <f>'Urolpy zestawienei roczne'!$A$13</f>
        <v>0</v>
      </c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5"/>
    </row>
    <row r="96" spans="1:32">
      <c r="A96" s="36">
        <f>'Urolpy zestawienei roczne'!$A$14</f>
        <v>0</v>
      </c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5"/>
    </row>
    <row r="97" spans="1:32">
      <c r="A97" s="36">
        <f>'Urolpy zestawienei roczne'!$A$15</f>
        <v>0</v>
      </c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5"/>
    </row>
    <row r="98" spans="1:32">
      <c r="A98" s="36">
        <f>'Urolpy zestawienei roczne'!$A$16</f>
        <v>0</v>
      </c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5"/>
    </row>
    <row r="99" spans="1:32">
      <c r="A99" s="36">
        <f>'Urolpy zestawienei roczne'!SAS95</f>
        <v>0</v>
      </c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5"/>
    </row>
    <row r="100" spans="1:32">
      <c r="A100" s="36">
        <f>'Urolpy zestawienei roczne'!$A$18</f>
        <v>0</v>
      </c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5"/>
    </row>
    <row r="101" spans="1:32">
      <c r="A101" s="36">
        <f>'Urolpy zestawienei roczne'!$A$19</f>
        <v>0</v>
      </c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5"/>
    </row>
    <row r="102" spans="1:32">
      <c r="A102" s="36">
        <f>'Urolpy zestawienei roczne'!$A$20</f>
        <v>0</v>
      </c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5"/>
    </row>
    <row r="103" spans="1:32">
      <c r="A103" s="36">
        <f>'Urolpy zestawienei roczne'!$A$21</f>
        <v>0</v>
      </c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5"/>
    </row>
    <row r="104" spans="1:32">
      <c r="A104" s="36">
        <f>'Urolpy zestawienei roczne'!$A$22</f>
        <v>0</v>
      </c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5"/>
    </row>
    <row r="105" spans="1:32" ht="14.4" thickBot="1">
      <c r="A105" s="38">
        <f>'Urolpy zestawienei roczne'!$A$23</f>
        <v>0</v>
      </c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</row>
    <row r="106" spans="1:3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4.4" thickBo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45" customHeight="1" thickBot="1">
      <c r="A118" s="45" t="str">
        <f>Arkusz1!A$2&amp;" - Październik"</f>
        <v>2026 - Październik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7"/>
    </row>
    <row r="119" spans="1:32" hidden="1">
      <c r="A119" s="39"/>
      <c r="B119" s="21">
        <v>1</v>
      </c>
      <c r="C119" s="21">
        <v>2</v>
      </c>
      <c r="D119" s="21">
        <v>3</v>
      </c>
      <c r="E119" s="2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  <c r="M119" s="21">
        <v>12</v>
      </c>
      <c r="N119" s="21">
        <v>13</v>
      </c>
      <c r="O119" s="21">
        <v>14</v>
      </c>
      <c r="P119" s="21">
        <v>15</v>
      </c>
      <c r="Q119" s="21">
        <v>16</v>
      </c>
      <c r="R119" s="21">
        <v>17</v>
      </c>
      <c r="S119" s="21">
        <v>18</v>
      </c>
      <c r="T119" s="21">
        <v>19</v>
      </c>
      <c r="U119" s="21">
        <v>20</v>
      </c>
      <c r="V119" s="21">
        <v>21</v>
      </c>
      <c r="W119" s="21">
        <v>22</v>
      </c>
      <c r="X119" s="21">
        <v>23</v>
      </c>
      <c r="Y119" s="21">
        <v>24</v>
      </c>
      <c r="Z119" s="21">
        <v>25</v>
      </c>
      <c r="AA119" s="21">
        <v>26</v>
      </c>
      <c r="AB119" s="21">
        <v>27</v>
      </c>
      <c r="AC119" s="21">
        <v>28</v>
      </c>
      <c r="AD119" s="21">
        <v>29</v>
      </c>
      <c r="AE119" s="21">
        <v>30</v>
      </c>
      <c r="AF119" s="22">
        <v>31</v>
      </c>
    </row>
    <row r="120" spans="1:32" ht="45.6" hidden="1">
      <c r="A120" s="40"/>
      <c r="B120" s="23" t="str">
        <f>Arkusz1!$A$2&amp;"-10 "&amp;-B119</f>
        <v>2026-10 -1</v>
      </c>
      <c r="C120" s="23" t="str">
        <f>Arkusz1!$A$2&amp;"-10 "&amp;-C119</f>
        <v>2026-10 -2</v>
      </c>
      <c r="D120" s="23" t="str">
        <f>Arkusz1!$A$2&amp;"-10 "&amp;-D119</f>
        <v>2026-10 -3</v>
      </c>
      <c r="E120" s="23" t="str">
        <f>Arkusz1!$A$2&amp;"-10 "&amp;-E119</f>
        <v>2026-10 -4</v>
      </c>
      <c r="F120" s="23" t="str">
        <f>Arkusz1!$A$2&amp;"-10 "&amp;-F119</f>
        <v>2026-10 -5</v>
      </c>
      <c r="G120" s="23" t="str">
        <f>Arkusz1!$A$2&amp;"-10 "&amp;-G119</f>
        <v>2026-10 -6</v>
      </c>
      <c r="H120" s="23" t="str">
        <f>Arkusz1!$A$2&amp;"-10 "&amp;-H119</f>
        <v>2026-10 -7</v>
      </c>
      <c r="I120" s="23" t="str">
        <f>Arkusz1!$A$2&amp;"-10 "&amp;-I119</f>
        <v>2026-10 -8</v>
      </c>
      <c r="J120" s="23" t="str">
        <f>Arkusz1!$A$2&amp;"-10 "&amp;-J119</f>
        <v>2026-10 -9</v>
      </c>
      <c r="K120" s="23" t="str">
        <f>Arkusz1!$A$2&amp;"-10 "&amp;-K119</f>
        <v>2026-10 -10</v>
      </c>
      <c r="L120" s="23" t="str">
        <f>Arkusz1!$A$2&amp;"-10 "&amp;-L119</f>
        <v>2026-10 -11</v>
      </c>
      <c r="M120" s="23" t="str">
        <f>Arkusz1!$A$2&amp;"-10 "&amp;-M119</f>
        <v>2026-10 -12</v>
      </c>
      <c r="N120" s="23" t="str">
        <f>Arkusz1!$A$2&amp;"-10 "&amp;-N119</f>
        <v>2026-10 -13</v>
      </c>
      <c r="O120" s="23" t="str">
        <f>Arkusz1!$A$2&amp;"-10 "&amp;-O119</f>
        <v>2026-10 -14</v>
      </c>
      <c r="P120" s="23" t="str">
        <f>Arkusz1!$A$2&amp;"-10 "&amp;-P119</f>
        <v>2026-10 -15</v>
      </c>
      <c r="Q120" s="23" t="str">
        <f>Arkusz1!$A$2&amp;"-10 "&amp;-Q119</f>
        <v>2026-10 -16</v>
      </c>
      <c r="R120" s="23" t="str">
        <f>Arkusz1!$A$2&amp;"-10 "&amp;-R119</f>
        <v>2026-10 -17</v>
      </c>
      <c r="S120" s="23" t="str">
        <f>Arkusz1!$A$2&amp;"-10 "&amp;-S119</f>
        <v>2026-10 -18</v>
      </c>
      <c r="T120" s="23" t="str">
        <f>Arkusz1!$A$2&amp;"-10 "&amp;-T119</f>
        <v>2026-10 -19</v>
      </c>
      <c r="U120" s="23" t="str">
        <f>Arkusz1!$A$2&amp;"-10 "&amp;-U119</f>
        <v>2026-10 -20</v>
      </c>
      <c r="V120" s="23" t="str">
        <f>Arkusz1!$A$2&amp;"-10 "&amp;-V119</f>
        <v>2026-10 -21</v>
      </c>
      <c r="W120" s="23" t="str">
        <f>Arkusz1!$A$2&amp;"-10 "&amp;-W119</f>
        <v>2026-10 -22</v>
      </c>
      <c r="X120" s="23" t="str">
        <f>Arkusz1!$A$2&amp;"-10 "&amp;-X119</f>
        <v>2026-10 -23</v>
      </c>
      <c r="Y120" s="23" t="str">
        <f>Arkusz1!$A$2&amp;"-10 "&amp;-Y119</f>
        <v>2026-10 -24</v>
      </c>
      <c r="Z120" s="23" t="str">
        <f>Arkusz1!$A$2&amp;"-10 "&amp;-Z119</f>
        <v>2026-10 -25</v>
      </c>
      <c r="AA120" s="23" t="str">
        <f>Arkusz1!$A$2&amp;"-10 "&amp;-AA119</f>
        <v>2026-10 -26</v>
      </c>
      <c r="AB120" s="23" t="str">
        <f>Arkusz1!$A$2&amp;"-10 "&amp;-AB119</f>
        <v>2026-10 -27</v>
      </c>
      <c r="AC120" s="23" t="str">
        <f>Arkusz1!$A$2&amp;"-10 "&amp;-AC119</f>
        <v>2026-10 -28</v>
      </c>
      <c r="AD120" s="23" t="str">
        <f>Arkusz1!$A$2&amp;"-10 "&amp;-AD119</f>
        <v>2026-10 -29</v>
      </c>
      <c r="AE120" s="23" t="str">
        <f>Arkusz1!$A$2&amp;"-10 "&amp;-AE119</f>
        <v>2026-10 -30</v>
      </c>
      <c r="AF120" s="23" t="str">
        <f>Arkusz1!$A$2&amp;"-10 "&amp;-AF119</f>
        <v>2026-10 -31</v>
      </c>
    </row>
    <row r="121" spans="1:32" ht="42.6" hidden="1">
      <c r="A121" s="40"/>
      <c r="B121" s="25">
        <f>DATEVALUE(B120)</f>
        <v>46296</v>
      </c>
      <c r="C121" s="25">
        <f t="shared" ref="C121:AF121" si="9">DATEVALUE(C120)</f>
        <v>46297</v>
      </c>
      <c r="D121" s="25">
        <f t="shared" si="9"/>
        <v>46298</v>
      </c>
      <c r="E121" s="25">
        <f t="shared" si="9"/>
        <v>46299</v>
      </c>
      <c r="F121" s="25">
        <f t="shared" si="9"/>
        <v>46300</v>
      </c>
      <c r="G121" s="25">
        <f t="shared" si="9"/>
        <v>46301</v>
      </c>
      <c r="H121" s="25">
        <f t="shared" si="9"/>
        <v>46302</v>
      </c>
      <c r="I121" s="25">
        <f t="shared" si="9"/>
        <v>46303</v>
      </c>
      <c r="J121" s="25">
        <f t="shared" si="9"/>
        <v>46304</v>
      </c>
      <c r="K121" s="25">
        <f t="shared" si="9"/>
        <v>46305</v>
      </c>
      <c r="L121" s="25">
        <f t="shared" si="9"/>
        <v>46306</v>
      </c>
      <c r="M121" s="25">
        <f t="shared" si="9"/>
        <v>46307</v>
      </c>
      <c r="N121" s="25">
        <f t="shared" si="9"/>
        <v>46308</v>
      </c>
      <c r="O121" s="25">
        <f t="shared" si="9"/>
        <v>46309</v>
      </c>
      <c r="P121" s="25">
        <f t="shared" si="9"/>
        <v>46310</v>
      </c>
      <c r="Q121" s="25">
        <f t="shared" si="9"/>
        <v>46311</v>
      </c>
      <c r="R121" s="25">
        <f t="shared" si="9"/>
        <v>46312</v>
      </c>
      <c r="S121" s="25">
        <f t="shared" si="9"/>
        <v>46313</v>
      </c>
      <c r="T121" s="25">
        <f t="shared" si="9"/>
        <v>46314</v>
      </c>
      <c r="U121" s="25">
        <f t="shared" si="9"/>
        <v>46315</v>
      </c>
      <c r="V121" s="25">
        <f t="shared" si="9"/>
        <v>46316</v>
      </c>
      <c r="W121" s="25">
        <f t="shared" si="9"/>
        <v>46317</v>
      </c>
      <c r="X121" s="25">
        <f t="shared" si="9"/>
        <v>46318</v>
      </c>
      <c r="Y121" s="25">
        <f t="shared" si="9"/>
        <v>46319</v>
      </c>
      <c r="Z121" s="25">
        <f t="shared" si="9"/>
        <v>46320</v>
      </c>
      <c r="AA121" s="25">
        <f t="shared" si="9"/>
        <v>46321</v>
      </c>
      <c r="AB121" s="25">
        <f t="shared" si="9"/>
        <v>46322</v>
      </c>
      <c r="AC121" s="25">
        <f t="shared" si="9"/>
        <v>46323</v>
      </c>
      <c r="AD121" s="25">
        <f t="shared" si="9"/>
        <v>46324</v>
      </c>
      <c r="AE121" s="25">
        <f t="shared" si="9"/>
        <v>46325</v>
      </c>
      <c r="AF121" s="26">
        <f t="shared" si="9"/>
        <v>46326</v>
      </c>
    </row>
    <row r="122" spans="1:32" hidden="1">
      <c r="A122" s="40"/>
      <c r="B122" s="27">
        <f>WEEKDAY(B121,2)</f>
        <v>4</v>
      </c>
      <c r="C122" s="27">
        <f t="shared" ref="C122:AF122" si="10">WEEKDAY(C121,2)</f>
        <v>5</v>
      </c>
      <c r="D122" s="27">
        <f t="shared" si="10"/>
        <v>6</v>
      </c>
      <c r="E122" s="27">
        <f t="shared" si="10"/>
        <v>7</v>
      </c>
      <c r="F122" s="27">
        <f t="shared" si="10"/>
        <v>1</v>
      </c>
      <c r="G122" s="27">
        <f t="shared" si="10"/>
        <v>2</v>
      </c>
      <c r="H122" s="27">
        <f t="shared" si="10"/>
        <v>3</v>
      </c>
      <c r="I122" s="27">
        <f t="shared" si="10"/>
        <v>4</v>
      </c>
      <c r="J122" s="27">
        <f t="shared" si="10"/>
        <v>5</v>
      </c>
      <c r="K122" s="27">
        <f t="shared" si="10"/>
        <v>6</v>
      </c>
      <c r="L122" s="27">
        <f t="shared" si="10"/>
        <v>7</v>
      </c>
      <c r="M122" s="27">
        <f t="shared" si="10"/>
        <v>1</v>
      </c>
      <c r="N122" s="27">
        <f t="shared" si="10"/>
        <v>2</v>
      </c>
      <c r="O122" s="27">
        <f t="shared" si="10"/>
        <v>3</v>
      </c>
      <c r="P122" s="27">
        <f t="shared" si="10"/>
        <v>4</v>
      </c>
      <c r="Q122" s="27">
        <f t="shared" si="10"/>
        <v>5</v>
      </c>
      <c r="R122" s="27">
        <f t="shared" si="10"/>
        <v>6</v>
      </c>
      <c r="S122" s="27">
        <f t="shared" si="10"/>
        <v>7</v>
      </c>
      <c r="T122" s="27">
        <f t="shared" si="10"/>
        <v>1</v>
      </c>
      <c r="U122" s="27">
        <f t="shared" si="10"/>
        <v>2</v>
      </c>
      <c r="V122" s="27">
        <f t="shared" si="10"/>
        <v>3</v>
      </c>
      <c r="W122" s="27">
        <f t="shared" si="10"/>
        <v>4</v>
      </c>
      <c r="X122" s="27">
        <f t="shared" si="10"/>
        <v>5</v>
      </c>
      <c r="Y122" s="27">
        <f t="shared" si="10"/>
        <v>6</v>
      </c>
      <c r="Z122" s="27">
        <f t="shared" si="10"/>
        <v>7</v>
      </c>
      <c r="AA122" s="27">
        <f t="shared" si="10"/>
        <v>1</v>
      </c>
      <c r="AB122" s="27">
        <f t="shared" si="10"/>
        <v>2</v>
      </c>
      <c r="AC122" s="27">
        <f t="shared" si="10"/>
        <v>3</v>
      </c>
      <c r="AD122" s="27">
        <f t="shared" si="10"/>
        <v>4</v>
      </c>
      <c r="AE122" s="27">
        <f t="shared" si="10"/>
        <v>5</v>
      </c>
      <c r="AF122" s="30">
        <f t="shared" si="10"/>
        <v>6</v>
      </c>
    </row>
    <row r="123" spans="1:32">
      <c r="A123" s="48"/>
      <c r="B123" s="8">
        <f>IFERROR(IF(B121&gt;0,B119,""),"")</f>
        <v>1</v>
      </c>
      <c r="C123" s="8">
        <f t="shared" ref="C123:AF123" si="11">IFERROR(IF(C121&gt;0,C119,""),"")</f>
        <v>2</v>
      </c>
      <c r="D123" s="8">
        <f t="shared" si="11"/>
        <v>3</v>
      </c>
      <c r="E123" s="8">
        <f t="shared" si="11"/>
        <v>4</v>
      </c>
      <c r="F123" s="8">
        <f t="shared" si="11"/>
        <v>5</v>
      </c>
      <c r="G123" s="8">
        <f t="shared" si="11"/>
        <v>6</v>
      </c>
      <c r="H123" s="8">
        <f t="shared" si="11"/>
        <v>7</v>
      </c>
      <c r="I123" s="8">
        <f t="shared" si="11"/>
        <v>8</v>
      </c>
      <c r="J123" s="8">
        <f t="shared" si="11"/>
        <v>9</v>
      </c>
      <c r="K123" s="8">
        <f t="shared" si="11"/>
        <v>10</v>
      </c>
      <c r="L123" s="8">
        <f t="shared" si="11"/>
        <v>11</v>
      </c>
      <c r="M123" s="8">
        <f t="shared" si="11"/>
        <v>12</v>
      </c>
      <c r="N123" s="8">
        <f t="shared" si="11"/>
        <v>13</v>
      </c>
      <c r="O123" s="8">
        <f t="shared" si="11"/>
        <v>14</v>
      </c>
      <c r="P123" s="8">
        <f t="shared" si="11"/>
        <v>15</v>
      </c>
      <c r="Q123" s="8">
        <f t="shared" si="11"/>
        <v>16</v>
      </c>
      <c r="R123" s="8">
        <f t="shared" si="11"/>
        <v>17</v>
      </c>
      <c r="S123" s="8">
        <f t="shared" si="11"/>
        <v>18</v>
      </c>
      <c r="T123" s="8">
        <f t="shared" si="11"/>
        <v>19</v>
      </c>
      <c r="U123" s="8">
        <f t="shared" si="11"/>
        <v>20</v>
      </c>
      <c r="V123" s="8">
        <f t="shared" si="11"/>
        <v>21</v>
      </c>
      <c r="W123" s="8">
        <f t="shared" si="11"/>
        <v>22</v>
      </c>
      <c r="X123" s="8">
        <f t="shared" si="11"/>
        <v>23</v>
      </c>
      <c r="Y123" s="8">
        <f t="shared" si="11"/>
        <v>24</v>
      </c>
      <c r="Z123" s="8">
        <f t="shared" si="11"/>
        <v>25</v>
      </c>
      <c r="AA123" s="8">
        <f t="shared" si="11"/>
        <v>26</v>
      </c>
      <c r="AB123" s="8">
        <f t="shared" si="11"/>
        <v>27</v>
      </c>
      <c r="AC123" s="8">
        <f t="shared" si="11"/>
        <v>28</v>
      </c>
      <c r="AD123" s="8">
        <f t="shared" si="11"/>
        <v>29</v>
      </c>
      <c r="AE123" s="8">
        <f t="shared" si="11"/>
        <v>30</v>
      </c>
      <c r="AF123" s="9">
        <f t="shared" si="11"/>
        <v>31</v>
      </c>
    </row>
    <row r="124" spans="1:32" ht="14.4" thickBot="1">
      <c r="A124" s="49"/>
      <c r="B124" s="10" t="str">
        <f>IFERROR(VLOOKUP(B122,Arkusz3!$D$1:$E$7,2,0),"")</f>
        <v>Czw.</v>
      </c>
      <c r="C124" s="10" t="str">
        <f>IFERROR(VLOOKUP(C122,Arkusz3!$D$1:$E$7,2,0),"")</f>
        <v>Pt.</v>
      </c>
      <c r="D124" s="10" t="str">
        <f>IFERROR(VLOOKUP(D122,Arkusz3!$D$1:$E$7,2,0),"")</f>
        <v>Sob.</v>
      </c>
      <c r="E124" s="10" t="str">
        <f>IFERROR(VLOOKUP(E122,Arkusz3!$D$1:$E$7,2,0),"")</f>
        <v>Niedz.</v>
      </c>
      <c r="F124" s="10" t="str">
        <f>IFERROR(VLOOKUP(F122,Arkusz3!$D$1:$E$7,2,0),"")</f>
        <v>Pon.</v>
      </c>
      <c r="G124" s="10" t="str">
        <f>IFERROR(VLOOKUP(G122,Arkusz3!$D$1:$E$7,2,0),"")</f>
        <v>Wt.</v>
      </c>
      <c r="H124" s="10" t="str">
        <f>IFERROR(VLOOKUP(H122,Arkusz3!$D$1:$E$7,2,0),"")</f>
        <v>Śr.</v>
      </c>
      <c r="I124" s="10" t="str">
        <f>IFERROR(VLOOKUP(I122,Arkusz3!$D$1:$E$7,2,0),"")</f>
        <v>Czw.</v>
      </c>
      <c r="J124" s="10" t="str">
        <f>IFERROR(VLOOKUP(J122,Arkusz3!$D$1:$E$7,2,0),"")</f>
        <v>Pt.</v>
      </c>
      <c r="K124" s="10" t="str">
        <f>IFERROR(VLOOKUP(K122,Arkusz3!$D$1:$E$7,2,0),"")</f>
        <v>Sob.</v>
      </c>
      <c r="L124" s="10" t="str">
        <f>IFERROR(VLOOKUP(L122,Arkusz3!$D$1:$E$7,2,0),"")</f>
        <v>Niedz.</v>
      </c>
      <c r="M124" s="10" t="str">
        <f>IFERROR(VLOOKUP(M122,Arkusz3!$D$1:$E$7,2,0),"")</f>
        <v>Pon.</v>
      </c>
      <c r="N124" s="10" t="str">
        <f>IFERROR(VLOOKUP(N122,Arkusz3!$D$1:$E$7,2,0),"")</f>
        <v>Wt.</v>
      </c>
      <c r="O124" s="10" t="str">
        <f>IFERROR(VLOOKUP(O122,Arkusz3!$D$1:$E$7,2,0),"")</f>
        <v>Śr.</v>
      </c>
      <c r="P124" s="10" t="str">
        <f>IFERROR(VLOOKUP(P122,Arkusz3!$D$1:$E$7,2,0),"")</f>
        <v>Czw.</v>
      </c>
      <c r="Q124" s="10" t="str">
        <f>IFERROR(VLOOKUP(Q122,Arkusz3!$D$1:$E$7,2,0),"")</f>
        <v>Pt.</v>
      </c>
      <c r="R124" s="10" t="str">
        <f>IFERROR(VLOOKUP(R122,Arkusz3!$D$1:$E$7,2,0),"")</f>
        <v>Sob.</v>
      </c>
      <c r="S124" s="10" t="str">
        <f>IFERROR(VLOOKUP(S122,Arkusz3!$D$1:$E$7,2,0),"")</f>
        <v>Niedz.</v>
      </c>
      <c r="T124" s="10" t="str">
        <f>IFERROR(VLOOKUP(T122,Arkusz3!$D$1:$E$7,2,0),"")</f>
        <v>Pon.</v>
      </c>
      <c r="U124" s="10" t="str">
        <f>IFERROR(VLOOKUP(U122,Arkusz3!$D$1:$E$7,2,0),"")</f>
        <v>Wt.</v>
      </c>
      <c r="V124" s="10" t="str">
        <f>IFERROR(VLOOKUP(V122,Arkusz3!$D$1:$E$7,2,0),"")</f>
        <v>Śr.</v>
      </c>
      <c r="W124" s="10" t="str">
        <f>IFERROR(VLOOKUP(W122,Arkusz3!$D$1:$E$7,2,0),"")</f>
        <v>Czw.</v>
      </c>
      <c r="X124" s="10" t="str">
        <f>IFERROR(VLOOKUP(X122,Arkusz3!$D$1:$E$7,2,0),"")</f>
        <v>Pt.</v>
      </c>
      <c r="Y124" s="10" t="str">
        <f>IFERROR(VLOOKUP(Y122,Arkusz3!$D$1:$E$7,2,0),"")</f>
        <v>Sob.</v>
      </c>
      <c r="Z124" s="10" t="str">
        <f>IFERROR(VLOOKUP(Z122,Arkusz3!$D$1:$E$7,2,0),"")</f>
        <v>Niedz.</v>
      </c>
      <c r="AA124" s="10" t="str">
        <f>IFERROR(VLOOKUP(AA122,Arkusz3!$D$1:$E$7,2,0),"")</f>
        <v>Pon.</v>
      </c>
      <c r="AB124" s="10" t="str">
        <f>IFERROR(VLOOKUP(AB122,Arkusz3!$D$1:$E$7,2,0),"")</f>
        <v>Wt.</v>
      </c>
      <c r="AC124" s="10" t="str">
        <f>IFERROR(VLOOKUP(AC122,Arkusz3!$D$1:$E$7,2,0),"")</f>
        <v>Śr.</v>
      </c>
      <c r="AD124" s="10" t="str">
        <f>IFERROR(VLOOKUP(AD122,Arkusz3!$D$1:$E$7,2,0),"")</f>
        <v>Czw.</v>
      </c>
      <c r="AE124" s="10" t="str">
        <f>IFERROR(VLOOKUP(AE122,Arkusz3!$D$1:$E$7,2,0),"")</f>
        <v>Pt.</v>
      </c>
      <c r="AF124" s="31" t="str">
        <f>IFERROR(VLOOKUP(AF122,Arkusz3!$D$1:$E$7,2,0),"")</f>
        <v>Sob.</v>
      </c>
    </row>
    <row r="125" spans="1:32">
      <c r="A125" s="35" t="str">
        <f>'Urolpy zestawienei roczne'!$A$4</f>
        <v xml:space="preserve">TU wpisz dane </v>
      </c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3"/>
    </row>
    <row r="126" spans="1:32">
      <c r="A126" s="36" t="str">
        <f>'Urolpy zestawienei roczne'!$A$5</f>
        <v xml:space="preserve">pracowników </v>
      </c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</row>
    <row r="127" spans="1:32">
      <c r="A127" s="36" t="str">
        <f>'Urolpy zestawienei roczne'!$A$6</f>
        <v xml:space="preserve">skpiuja się na miesiące </v>
      </c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</row>
    <row r="128" spans="1:32">
      <c r="A128" s="36">
        <f>'Urolpy zestawienei roczne'!$A$7</f>
        <v>0</v>
      </c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</row>
    <row r="129" spans="1:32">
      <c r="A129" s="36">
        <f>'Urolpy zestawienei roczne'!$A$8</f>
        <v>0</v>
      </c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</row>
    <row r="130" spans="1:32">
      <c r="A130" s="36">
        <f>'Urolpy zestawienei roczne'!$A$9</f>
        <v>0</v>
      </c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</row>
    <row r="131" spans="1:32">
      <c r="A131" s="36">
        <f>'Urolpy zestawienei roczne'!$A$10</f>
        <v>0</v>
      </c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</row>
    <row r="132" spans="1:32">
      <c r="A132" s="36">
        <f>'Urolpy zestawienei roczne'!$A$11</f>
        <v>0</v>
      </c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</row>
    <row r="133" spans="1:32">
      <c r="A133" s="36">
        <f>'Urolpy zestawienei roczne'!$A$12</f>
        <v>0</v>
      </c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</row>
    <row r="134" spans="1:32">
      <c r="A134" s="36">
        <f>'Urolpy zestawienei roczne'!$A$13</f>
        <v>0</v>
      </c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</row>
    <row r="135" spans="1:32">
      <c r="A135" s="36">
        <f>'Urolpy zestawienei roczne'!$A$14</f>
        <v>0</v>
      </c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</row>
    <row r="136" spans="1:32">
      <c r="A136" s="36">
        <f>'Urolpy zestawienei roczne'!$A$15</f>
        <v>0</v>
      </c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</row>
    <row r="137" spans="1:32">
      <c r="A137" s="36">
        <f>'Urolpy zestawienei roczne'!$A$16</f>
        <v>0</v>
      </c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</row>
    <row r="138" spans="1:32">
      <c r="A138" s="36">
        <f>'Urolpy zestawienei roczne'!SAS134</f>
        <v>0</v>
      </c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</row>
    <row r="139" spans="1:32">
      <c r="A139" s="36">
        <f>'Urolpy zestawienei roczne'!$A$18</f>
        <v>0</v>
      </c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</row>
    <row r="140" spans="1:32">
      <c r="A140" s="36">
        <f>'Urolpy zestawienei roczne'!$A$19</f>
        <v>0</v>
      </c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</row>
    <row r="141" spans="1:32">
      <c r="A141" s="36">
        <f>'Urolpy zestawienei roczne'!$A$20</f>
        <v>0</v>
      </c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</row>
    <row r="142" spans="1:32">
      <c r="A142" s="36">
        <f>'Urolpy zestawienei roczne'!$A$21</f>
        <v>0</v>
      </c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</row>
    <row r="143" spans="1:32">
      <c r="A143" s="36">
        <f>'Urolpy zestawienei roczne'!$A$22</f>
        <v>0</v>
      </c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</row>
    <row r="144" spans="1:32" ht="14.4" thickBot="1">
      <c r="A144" s="38">
        <f>'Urolpy zestawienei roczne'!$A$23</f>
        <v>0</v>
      </c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6"/>
    </row>
    <row r="145" spans="1:3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4.4" thickBo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45" customHeight="1" thickBot="1">
      <c r="A157" s="45" t="str">
        <f>Arkusz1!A$2&amp;" - Listopad"</f>
        <v>2026 - Listopad</v>
      </c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7"/>
    </row>
    <row r="158" spans="1:32" hidden="1">
      <c r="A158" s="39"/>
      <c r="B158" s="21">
        <v>1</v>
      </c>
      <c r="C158" s="21">
        <v>2</v>
      </c>
      <c r="D158" s="21">
        <v>3</v>
      </c>
      <c r="E158" s="21">
        <v>4</v>
      </c>
      <c r="F158" s="21">
        <v>5</v>
      </c>
      <c r="G158" s="21">
        <v>6</v>
      </c>
      <c r="H158" s="21">
        <v>7</v>
      </c>
      <c r="I158" s="21">
        <v>8</v>
      </c>
      <c r="J158" s="21">
        <v>9</v>
      </c>
      <c r="K158" s="21">
        <v>10</v>
      </c>
      <c r="L158" s="21">
        <v>11</v>
      </c>
      <c r="M158" s="21">
        <v>12</v>
      </c>
      <c r="N158" s="21">
        <v>13</v>
      </c>
      <c r="O158" s="21">
        <v>14</v>
      </c>
      <c r="P158" s="21">
        <v>15</v>
      </c>
      <c r="Q158" s="21">
        <v>16</v>
      </c>
      <c r="R158" s="21">
        <v>17</v>
      </c>
      <c r="S158" s="21">
        <v>18</v>
      </c>
      <c r="T158" s="21">
        <v>19</v>
      </c>
      <c r="U158" s="21">
        <v>20</v>
      </c>
      <c r="V158" s="21">
        <v>21</v>
      </c>
      <c r="W158" s="21">
        <v>22</v>
      </c>
      <c r="X158" s="21">
        <v>23</v>
      </c>
      <c r="Y158" s="21">
        <v>24</v>
      </c>
      <c r="Z158" s="21">
        <v>25</v>
      </c>
      <c r="AA158" s="21">
        <v>26</v>
      </c>
      <c r="AB158" s="21">
        <v>27</v>
      </c>
      <c r="AC158" s="21">
        <v>28</v>
      </c>
      <c r="AD158" s="21">
        <v>29</v>
      </c>
      <c r="AE158" s="21">
        <v>30</v>
      </c>
      <c r="AF158" s="22">
        <v>31</v>
      </c>
    </row>
    <row r="159" spans="1:32" ht="45.6" hidden="1">
      <c r="A159" s="40"/>
      <c r="B159" s="23" t="str">
        <f>Arkusz1!$A$2&amp;"-11 "&amp;-B158</f>
        <v>2026-11 -1</v>
      </c>
      <c r="C159" s="23" t="str">
        <f>Arkusz1!$A$2&amp;"-11 "&amp;-C158</f>
        <v>2026-11 -2</v>
      </c>
      <c r="D159" s="23" t="str">
        <f>Arkusz1!$A$2&amp;"-11 "&amp;-D158</f>
        <v>2026-11 -3</v>
      </c>
      <c r="E159" s="23" t="str">
        <f>Arkusz1!$A$2&amp;"-11 "&amp;-E158</f>
        <v>2026-11 -4</v>
      </c>
      <c r="F159" s="23" t="str">
        <f>Arkusz1!$A$2&amp;"-11 "&amp;-F158</f>
        <v>2026-11 -5</v>
      </c>
      <c r="G159" s="23" t="str">
        <f>Arkusz1!$A$2&amp;"-11 "&amp;-G158</f>
        <v>2026-11 -6</v>
      </c>
      <c r="H159" s="23" t="str">
        <f>Arkusz1!$A$2&amp;"-11 "&amp;-H158</f>
        <v>2026-11 -7</v>
      </c>
      <c r="I159" s="23" t="str">
        <f>Arkusz1!$A$2&amp;"-11 "&amp;-I158</f>
        <v>2026-11 -8</v>
      </c>
      <c r="J159" s="23" t="str">
        <f>Arkusz1!$A$2&amp;"-11 "&amp;-J158</f>
        <v>2026-11 -9</v>
      </c>
      <c r="K159" s="23" t="str">
        <f>Arkusz1!$A$2&amp;"-11 "&amp;-K158</f>
        <v>2026-11 -10</v>
      </c>
      <c r="L159" s="23" t="str">
        <f>Arkusz1!$A$2&amp;"-11 "&amp;-L158</f>
        <v>2026-11 -11</v>
      </c>
      <c r="M159" s="23" t="str">
        <f>Arkusz1!$A$2&amp;"-11 "&amp;-M158</f>
        <v>2026-11 -12</v>
      </c>
      <c r="N159" s="23" t="str">
        <f>Arkusz1!$A$2&amp;"-11 "&amp;-N158</f>
        <v>2026-11 -13</v>
      </c>
      <c r="O159" s="23" t="str">
        <f>Arkusz1!$A$2&amp;"-11 "&amp;-O158</f>
        <v>2026-11 -14</v>
      </c>
      <c r="P159" s="23" t="str">
        <f>Arkusz1!$A$2&amp;"-11 "&amp;-P158</f>
        <v>2026-11 -15</v>
      </c>
      <c r="Q159" s="23" t="str">
        <f>Arkusz1!$A$2&amp;"-11 "&amp;-Q158</f>
        <v>2026-11 -16</v>
      </c>
      <c r="R159" s="23" t="str">
        <f>Arkusz1!$A$2&amp;"-11 "&amp;-R158</f>
        <v>2026-11 -17</v>
      </c>
      <c r="S159" s="23" t="str">
        <f>Arkusz1!$A$2&amp;"-11 "&amp;-S158</f>
        <v>2026-11 -18</v>
      </c>
      <c r="T159" s="23" t="str">
        <f>Arkusz1!$A$2&amp;"-11 "&amp;-T158</f>
        <v>2026-11 -19</v>
      </c>
      <c r="U159" s="23" t="str">
        <f>Arkusz1!$A$2&amp;"-11 "&amp;-U158</f>
        <v>2026-11 -20</v>
      </c>
      <c r="V159" s="23" t="str">
        <f>Arkusz1!$A$2&amp;"-11 "&amp;-V158</f>
        <v>2026-11 -21</v>
      </c>
      <c r="W159" s="23" t="str">
        <f>Arkusz1!$A$2&amp;"-11 "&amp;-W158</f>
        <v>2026-11 -22</v>
      </c>
      <c r="X159" s="23" t="str">
        <f>Arkusz1!$A$2&amp;"-11 "&amp;-X158</f>
        <v>2026-11 -23</v>
      </c>
      <c r="Y159" s="23" t="str">
        <f>Arkusz1!$A$2&amp;"-11 "&amp;-Y158</f>
        <v>2026-11 -24</v>
      </c>
      <c r="Z159" s="23" t="str">
        <f>Arkusz1!$A$2&amp;"-11 "&amp;-Z158</f>
        <v>2026-11 -25</v>
      </c>
      <c r="AA159" s="23" t="str">
        <f>Arkusz1!$A$2&amp;"-11 "&amp;-AA158</f>
        <v>2026-11 -26</v>
      </c>
      <c r="AB159" s="23" t="str">
        <f>Arkusz1!$A$2&amp;"-11 "&amp;-AB158</f>
        <v>2026-11 -27</v>
      </c>
      <c r="AC159" s="23" t="str">
        <f>Arkusz1!$A$2&amp;"-11 "&amp;-AC158</f>
        <v>2026-11 -28</v>
      </c>
      <c r="AD159" s="23" t="str">
        <f>Arkusz1!$A$2&amp;"-11 "&amp;-AD158</f>
        <v>2026-11 -29</v>
      </c>
      <c r="AE159" s="23" t="str">
        <f>Arkusz1!$A$2&amp;"-11 "&amp;-AE158</f>
        <v>2026-11 -30</v>
      </c>
      <c r="AF159" s="23" t="str">
        <f>Arkusz1!$A$2&amp;"-11 "&amp;-AF158</f>
        <v>2026-11 -31</v>
      </c>
    </row>
    <row r="160" spans="1:32" ht="42.6" hidden="1">
      <c r="A160" s="40"/>
      <c r="B160" s="25">
        <f>DATEVALUE(B159)</f>
        <v>46327</v>
      </c>
      <c r="C160" s="25">
        <f t="shared" ref="C160:AF160" si="12">DATEVALUE(C159)</f>
        <v>46328</v>
      </c>
      <c r="D160" s="25">
        <f t="shared" si="12"/>
        <v>46329</v>
      </c>
      <c r="E160" s="25">
        <f t="shared" si="12"/>
        <v>46330</v>
      </c>
      <c r="F160" s="25">
        <f t="shared" si="12"/>
        <v>46331</v>
      </c>
      <c r="G160" s="25">
        <f t="shared" si="12"/>
        <v>46332</v>
      </c>
      <c r="H160" s="25">
        <f t="shared" si="12"/>
        <v>46333</v>
      </c>
      <c r="I160" s="25">
        <f t="shared" si="12"/>
        <v>46334</v>
      </c>
      <c r="J160" s="25">
        <f t="shared" si="12"/>
        <v>46335</v>
      </c>
      <c r="K160" s="25">
        <f t="shared" si="12"/>
        <v>46336</v>
      </c>
      <c r="L160" s="25">
        <f t="shared" si="12"/>
        <v>46337</v>
      </c>
      <c r="M160" s="25">
        <f t="shared" si="12"/>
        <v>46338</v>
      </c>
      <c r="N160" s="25">
        <f t="shared" si="12"/>
        <v>46339</v>
      </c>
      <c r="O160" s="25">
        <f t="shared" si="12"/>
        <v>46340</v>
      </c>
      <c r="P160" s="25">
        <f t="shared" si="12"/>
        <v>46341</v>
      </c>
      <c r="Q160" s="25">
        <f t="shared" si="12"/>
        <v>46342</v>
      </c>
      <c r="R160" s="25">
        <f t="shared" si="12"/>
        <v>46343</v>
      </c>
      <c r="S160" s="25">
        <f t="shared" si="12"/>
        <v>46344</v>
      </c>
      <c r="T160" s="25">
        <f t="shared" si="12"/>
        <v>46345</v>
      </c>
      <c r="U160" s="25">
        <f t="shared" si="12"/>
        <v>46346</v>
      </c>
      <c r="V160" s="25">
        <f t="shared" si="12"/>
        <v>46347</v>
      </c>
      <c r="W160" s="25">
        <f t="shared" si="12"/>
        <v>46348</v>
      </c>
      <c r="X160" s="25">
        <f t="shared" si="12"/>
        <v>46349</v>
      </c>
      <c r="Y160" s="25">
        <f t="shared" si="12"/>
        <v>46350</v>
      </c>
      <c r="Z160" s="25">
        <f t="shared" si="12"/>
        <v>46351</v>
      </c>
      <c r="AA160" s="25">
        <f t="shared" si="12"/>
        <v>46352</v>
      </c>
      <c r="AB160" s="25">
        <f t="shared" si="12"/>
        <v>46353</v>
      </c>
      <c r="AC160" s="25">
        <f t="shared" si="12"/>
        <v>46354</v>
      </c>
      <c r="AD160" s="25">
        <f t="shared" si="12"/>
        <v>46355</v>
      </c>
      <c r="AE160" s="25">
        <f t="shared" si="12"/>
        <v>46356</v>
      </c>
      <c r="AF160" s="26" t="e">
        <f t="shared" si="12"/>
        <v>#VALUE!</v>
      </c>
    </row>
    <row r="161" spans="1:32" hidden="1">
      <c r="A161" s="40"/>
      <c r="B161" s="27">
        <f>WEEKDAY(B160,2)</f>
        <v>7</v>
      </c>
      <c r="C161" s="27">
        <f t="shared" ref="C161:AF161" si="13">WEEKDAY(C160,2)</f>
        <v>1</v>
      </c>
      <c r="D161" s="27">
        <f t="shared" si="13"/>
        <v>2</v>
      </c>
      <c r="E161" s="27">
        <f t="shared" si="13"/>
        <v>3</v>
      </c>
      <c r="F161" s="27">
        <f t="shared" si="13"/>
        <v>4</v>
      </c>
      <c r="G161" s="27">
        <f t="shared" si="13"/>
        <v>5</v>
      </c>
      <c r="H161" s="27">
        <f t="shared" si="13"/>
        <v>6</v>
      </c>
      <c r="I161" s="27">
        <f t="shared" si="13"/>
        <v>7</v>
      </c>
      <c r="J161" s="27">
        <f t="shared" si="13"/>
        <v>1</v>
      </c>
      <c r="K161" s="27">
        <f t="shared" si="13"/>
        <v>2</v>
      </c>
      <c r="L161" s="27">
        <f t="shared" si="13"/>
        <v>3</v>
      </c>
      <c r="M161" s="27">
        <f t="shared" si="13"/>
        <v>4</v>
      </c>
      <c r="N161" s="27">
        <f t="shared" si="13"/>
        <v>5</v>
      </c>
      <c r="O161" s="27">
        <f t="shared" si="13"/>
        <v>6</v>
      </c>
      <c r="P161" s="27">
        <f t="shared" si="13"/>
        <v>7</v>
      </c>
      <c r="Q161" s="27">
        <f t="shared" si="13"/>
        <v>1</v>
      </c>
      <c r="R161" s="27">
        <f t="shared" si="13"/>
        <v>2</v>
      </c>
      <c r="S161" s="27">
        <f t="shared" si="13"/>
        <v>3</v>
      </c>
      <c r="T161" s="27">
        <f t="shared" si="13"/>
        <v>4</v>
      </c>
      <c r="U161" s="27">
        <f t="shared" si="13"/>
        <v>5</v>
      </c>
      <c r="V161" s="27">
        <f t="shared" si="13"/>
        <v>6</v>
      </c>
      <c r="W161" s="27">
        <f t="shared" si="13"/>
        <v>7</v>
      </c>
      <c r="X161" s="27">
        <f t="shared" si="13"/>
        <v>1</v>
      </c>
      <c r="Y161" s="27">
        <f t="shared" si="13"/>
        <v>2</v>
      </c>
      <c r="Z161" s="27">
        <f t="shared" si="13"/>
        <v>3</v>
      </c>
      <c r="AA161" s="27">
        <f t="shared" si="13"/>
        <v>4</v>
      </c>
      <c r="AB161" s="27">
        <f t="shared" si="13"/>
        <v>5</v>
      </c>
      <c r="AC161" s="27">
        <f t="shared" si="13"/>
        <v>6</v>
      </c>
      <c r="AD161" s="27">
        <f t="shared" si="13"/>
        <v>7</v>
      </c>
      <c r="AE161" s="27">
        <f t="shared" si="13"/>
        <v>1</v>
      </c>
      <c r="AF161" s="30" t="e">
        <f t="shared" si="13"/>
        <v>#VALUE!</v>
      </c>
    </row>
    <row r="162" spans="1:32">
      <c r="A162" s="48"/>
      <c r="B162" s="8">
        <f>IFERROR(IF(B160&gt;0,B158,""),"")</f>
        <v>1</v>
      </c>
      <c r="C162" s="8">
        <f t="shared" ref="C162:AF162" si="14">IFERROR(IF(C160&gt;0,C158,""),"")</f>
        <v>2</v>
      </c>
      <c r="D162" s="8">
        <f t="shared" si="14"/>
        <v>3</v>
      </c>
      <c r="E162" s="8">
        <f t="shared" si="14"/>
        <v>4</v>
      </c>
      <c r="F162" s="8">
        <f t="shared" si="14"/>
        <v>5</v>
      </c>
      <c r="G162" s="8">
        <f t="shared" si="14"/>
        <v>6</v>
      </c>
      <c r="H162" s="8">
        <f t="shared" si="14"/>
        <v>7</v>
      </c>
      <c r="I162" s="8">
        <f t="shared" si="14"/>
        <v>8</v>
      </c>
      <c r="J162" s="8">
        <f t="shared" si="14"/>
        <v>9</v>
      </c>
      <c r="K162" s="8">
        <f t="shared" si="14"/>
        <v>10</v>
      </c>
      <c r="L162" s="8">
        <f t="shared" si="14"/>
        <v>11</v>
      </c>
      <c r="M162" s="8">
        <f t="shared" si="14"/>
        <v>12</v>
      </c>
      <c r="N162" s="8">
        <f t="shared" si="14"/>
        <v>13</v>
      </c>
      <c r="O162" s="8">
        <f t="shared" si="14"/>
        <v>14</v>
      </c>
      <c r="P162" s="8">
        <f t="shared" si="14"/>
        <v>15</v>
      </c>
      <c r="Q162" s="8">
        <f t="shared" si="14"/>
        <v>16</v>
      </c>
      <c r="R162" s="8">
        <f t="shared" si="14"/>
        <v>17</v>
      </c>
      <c r="S162" s="8">
        <f t="shared" si="14"/>
        <v>18</v>
      </c>
      <c r="T162" s="8">
        <f t="shared" si="14"/>
        <v>19</v>
      </c>
      <c r="U162" s="8">
        <f t="shared" si="14"/>
        <v>20</v>
      </c>
      <c r="V162" s="8">
        <f t="shared" si="14"/>
        <v>21</v>
      </c>
      <c r="W162" s="8">
        <f t="shared" si="14"/>
        <v>22</v>
      </c>
      <c r="X162" s="8">
        <f t="shared" si="14"/>
        <v>23</v>
      </c>
      <c r="Y162" s="8">
        <f t="shared" si="14"/>
        <v>24</v>
      </c>
      <c r="Z162" s="8">
        <f t="shared" si="14"/>
        <v>25</v>
      </c>
      <c r="AA162" s="8">
        <f t="shared" si="14"/>
        <v>26</v>
      </c>
      <c r="AB162" s="8">
        <f t="shared" si="14"/>
        <v>27</v>
      </c>
      <c r="AC162" s="8">
        <f t="shared" si="14"/>
        <v>28</v>
      </c>
      <c r="AD162" s="8">
        <f t="shared" si="14"/>
        <v>29</v>
      </c>
      <c r="AE162" s="8">
        <f t="shared" si="14"/>
        <v>30</v>
      </c>
      <c r="AF162" s="9" t="str">
        <f t="shared" si="14"/>
        <v/>
      </c>
    </row>
    <row r="163" spans="1:32" ht="14.4" thickBot="1">
      <c r="A163" s="49"/>
      <c r="B163" s="10" t="str">
        <f>IFERROR(VLOOKUP(B161,Arkusz3!$D$1:$E$7,2,0),"")</f>
        <v>Niedz.</v>
      </c>
      <c r="C163" s="10" t="str">
        <f>IFERROR(VLOOKUP(C161,Arkusz3!$D$1:$E$7,2,0),"")</f>
        <v>Pon.</v>
      </c>
      <c r="D163" s="10" t="str">
        <f>IFERROR(VLOOKUP(D161,Arkusz3!$D$1:$E$7,2,0),"")</f>
        <v>Wt.</v>
      </c>
      <c r="E163" s="10" t="str">
        <f>IFERROR(VLOOKUP(E161,Arkusz3!$D$1:$E$7,2,0),"")</f>
        <v>Śr.</v>
      </c>
      <c r="F163" s="10" t="str">
        <f>IFERROR(VLOOKUP(F161,Arkusz3!$D$1:$E$7,2,0),"")</f>
        <v>Czw.</v>
      </c>
      <c r="G163" s="10" t="str">
        <f>IFERROR(VLOOKUP(G161,Arkusz3!$D$1:$E$7,2,0),"")</f>
        <v>Pt.</v>
      </c>
      <c r="H163" s="10" t="str">
        <f>IFERROR(VLOOKUP(H161,Arkusz3!$D$1:$E$7,2,0),"")</f>
        <v>Sob.</v>
      </c>
      <c r="I163" s="10" t="str">
        <f>IFERROR(VLOOKUP(I161,Arkusz3!$D$1:$E$7,2,0),"")</f>
        <v>Niedz.</v>
      </c>
      <c r="J163" s="10" t="str">
        <f>IFERROR(VLOOKUP(J161,Arkusz3!$D$1:$E$7,2,0),"")</f>
        <v>Pon.</v>
      </c>
      <c r="K163" s="10" t="str">
        <f>IFERROR(VLOOKUP(K161,Arkusz3!$D$1:$E$7,2,0),"")</f>
        <v>Wt.</v>
      </c>
      <c r="L163" s="10" t="str">
        <f>IFERROR(VLOOKUP(L161,Arkusz3!$D$1:$E$7,2,0),"")</f>
        <v>Śr.</v>
      </c>
      <c r="M163" s="10" t="str">
        <f>IFERROR(VLOOKUP(M161,Arkusz3!$D$1:$E$7,2,0),"")</f>
        <v>Czw.</v>
      </c>
      <c r="N163" s="10" t="str">
        <f>IFERROR(VLOOKUP(N161,Arkusz3!$D$1:$E$7,2,0),"")</f>
        <v>Pt.</v>
      </c>
      <c r="O163" s="10" t="str">
        <f>IFERROR(VLOOKUP(O161,Arkusz3!$D$1:$E$7,2,0),"")</f>
        <v>Sob.</v>
      </c>
      <c r="P163" s="10" t="str">
        <f>IFERROR(VLOOKUP(P161,Arkusz3!$D$1:$E$7,2,0),"")</f>
        <v>Niedz.</v>
      </c>
      <c r="Q163" s="10" t="str">
        <f>IFERROR(VLOOKUP(Q161,Arkusz3!$D$1:$E$7,2,0),"")</f>
        <v>Pon.</v>
      </c>
      <c r="R163" s="10" t="str">
        <f>IFERROR(VLOOKUP(R161,Arkusz3!$D$1:$E$7,2,0),"")</f>
        <v>Wt.</v>
      </c>
      <c r="S163" s="10" t="str">
        <f>IFERROR(VLOOKUP(S161,Arkusz3!$D$1:$E$7,2,0),"")</f>
        <v>Śr.</v>
      </c>
      <c r="T163" s="10" t="str">
        <f>IFERROR(VLOOKUP(T161,Arkusz3!$D$1:$E$7,2,0),"")</f>
        <v>Czw.</v>
      </c>
      <c r="U163" s="10" t="str">
        <f>IFERROR(VLOOKUP(U161,Arkusz3!$D$1:$E$7,2,0),"")</f>
        <v>Pt.</v>
      </c>
      <c r="V163" s="10" t="str">
        <f>IFERROR(VLOOKUP(V161,Arkusz3!$D$1:$E$7,2,0),"")</f>
        <v>Sob.</v>
      </c>
      <c r="W163" s="10" t="str">
        <f>IFERROR(VLOOKUP(W161,Arkusz3!$D$1:$E$7,2,0),"")</f>
        <v>Niedz.</v>
      </c>
      <c r="X163" s="10" t="str">
        <f>IFERROR(VLOOKUP(X161,Arkusz3!$D$1:$E$7,2,0),"")</f>
        <v>Pon.</v>
      </c>
      <c r="Y163" s="10" t="str">
        <f>IFERROR(VLOOKUP(Y161,Arkusz3!$D$1:$E$7,2,0),"")</f>
        <v>Wt.</v>
      </c>
      <c r="Z163" s="10" t="str">
        <f>IFERROR(VLOOKUP(Z161,Arkusz3!$D$1:$E$7,2,0),"")</f>
        <v>Śr.</v>
      </c>
      <c r="AA163" s="10" t="str">
        <f>IFERROR(VLOOKUP(AA161,Arkusz3!$D$1:$E$7,2,0),"")</f>
        <v>Czw.</v>
      </c>
      <c r="AB163" s="10" t="str">
        <f>IFERROR(VLOOKUP(AB161,Arkusz3!$D$1:$E$7,2,0),"")</f>
        <v>Pt.</v>
      </c>
      <c r="AC163" s="10" t="str">
        <f>IFERROR(VLOOKUP(AC161,Arkusz3!$D$1:$E$7,2,0),"")</f>
        <v>Sob.</v>
      </c>
      <c r="AD163" s="10" t="str">
        <f>IFERROR(VLOOKUP(AD161,Arkusz3!$D$1:$E$7,2,0),"")</f>
        <v>Niedz.</v>
      </c>
      <c r="AE163" s="10" t="str">
        <f>IFERROR(VLOOKUP(AE161,Arkusz3!$D$1:$E$7,2,0),"")</f>
        <v>Pon.</v>
      </c>
      <c r="AF163" s="31" t="str">
        <f>IFERROR(VLOOKUP(AF161,Arkusz3!$D$1:$E$7,2,0),"")</f>
        <v/>
      </c>
    </row>
    <row r="164" spans="1:32">
      <c r="A164" s="35" t="str">
        <f>'Urolpy zestawienei roczne'!$A$4</f>
        <v xml:space="preserve">TU wpisz dane </v>
      </c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3"/>
    </row>
    <row r="165" spans="1:32">
      <c r="A165" s="36" t="str">
        <f>'Urolpy zestawienei roczne'!$A$5</f>
        <v xml:space="preserve">pracowników </v>
      </c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</row>
    <row r="166" spans="1:32">
      <c r="A166" s="36" t="str">
        <f>'Urolpy zestawienei roczne'!$A$6</f>
        <v xml:space="preserve">skpiuja się na miesiące </v>
      </c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</row>
    <row r="167" spans="1:32">
      <c r="A167" s="36">
        <f>'Urolpy zestawienei roczne'!$A$7</f>
        <v>0</v>
      </c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</row>
    <row r="168" spans="1:32">
      <c r="A168" s="36">
        <f>'Urolpy zestawienei roczne'!$A$8</f>
        <v>0</v>
      </c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</row>
    <row r="169" spans="1:32">
      <c r="A169" s="36">
        <f>'Urolpy zestawienei roczne'!$A$9</f>
        <v>0</v>
      </c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</row>
    <row r="170" spans="1:32">
      <c r="A170" s="36">
        <f>'Urolpy zestawienei roczne'!$A$10</f>
        <v>0</v>
      </c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</row>
    <row r="171" spans="1:32">
      <c r="A171" s="36">
        <f>'Urolpy zestawienei roczne'!$A$11</f>
        <v>0</v>
      </c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</row>
    <row r="172" spans="1:32">
      <c r="A172" s="36">
        <f>'Urolpy zestawienei roczne'!$A$12</f>
        <v>0</v>
      </c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</row>
    <row r="173" spans="1:32">
      <c r="A173" s="36">
        <f>'Urolpy zestawienei roczne'!$A$13</f>
        <v>0</v>
      </c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</row>
    <row r="174" spans="1:32">
      <c r="A174" s="36">
        <f>'Urolpy zestawienei roczne'!$A$14</f>
        <v>0</v>
      </c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</row>
    <row r="175" spans="1:32">
      <c r="A175" s="36">
        <f>'Urolpy zestawienei roczne'!$A$15</f>
        <v>0</v>
      </c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</row>
    <row r="176" spans="1:32">
      <c r="A176" s="36">
        <f>'Urolpy zestawienei roczne'!$A$16</f>
        <v>0</v>
      </c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</row>
    <row r="177" spans="1:32">
      <c r="A177" s="36">
        <f>'Urolpy zestawienei roczne'!SAS173</f>
        <v>0</v>
      </c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</row>
    <row r="178" spans="1:32">
      <c r="A178" s="36">
        <f>'Urolpy zestawienei roczne'!$A$18</f>
        <v>0</v>
      </c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</row>
    <row r="179" spans="1:32">
      <c r="A179" s="36">
        <f>'Urolpy zestawienei roczne'!$A$19</f>
        <v>0</v>
      </c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</row>
    <row r="180" spans="1:32">
      <c r="A180" s="36">
        <f>'Urolpy zestawienei roczne'!$A$20</f>
        <v>0</v>
      </c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</row>
    <row r="181" spans="1:32">
      <c r="A181" s="36">
        <f>'Urolpy zestawienei roczne'!$A$21</f>
        <v>0</v>
      </c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</row>
    <row r="182" spans="1:32">
      <c r="A182" s="36">
        <f>'Urolpy zestawienei roczne'!$A$22</f>
        <v>0</v>
      </c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</row>
    <row r="183" spans="1:32" ht="14.4" thickBot="1">
      <c r="A183" s="38">
        <f>'Urolpy zestawienei roczne'!$A$23</f>
        <v>0</v>
      </c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6"/>
    </row>
    <row r="184" spans="1:3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ht="14.4" thickBo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ht="45" customHeight="1" thickBot="1">
      <c r="A196" s="45" t="str">
        <f>Arkusz1!A$2&amp;" - Grudzień"</f>
        <v>2026 - Grudzień</v>
      </c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7"/>
    </row>
    <row r="197" spans="1:32" hidden="1">
      <c r="A197" s="39"/>
      <c r="B197" s="21">
        <v>1</v>
      </c>
      <c r="C197" s="21">
        <v>2</v>
      </c>
      <c r="D197" s="21">
        <v>3</v>
      </c>
      <c r="E197" s="21">
        <v>4</v>
      </c>
      <c r="F197" s="21">
        <v>5</v>
      </c>
      <c r="G197" s="21">
        <v>6</v>
      </c>
      <c r="H197" s="21">
        <v>7</v>
      </c>
      <c r="I197" s="21">
        <v>8</v>
      </c>
      <c r="J197" s="21">
        <v>9</v>
      </c>
      <c r="K197" s="21">
        <v>10</v>
      </c>
      <c r="L197" s="21">
        <v>11</v>
      </c>
      <c r="M197" s="21">
        <v>12</v>
      </c>
      <c r="N197" s="21">
        <v>13</v>
      </c>
      <c r="O197" s="21">
        <v>14</v>
      </c>
      <c r="P197" s="21">
        <v>15</v>
      </c>
      <c r="Q197" s="21">
        <v>16</v>
      </c>
      <c r="R197" s="21">
        <v>17</v>
      </c>
      <c r="S197" s="21">
        <v>18</v>
      </c>
      <c r="T197" s="21">
        <v>19</v>
      </c>
      <c r="U197" s="21">
        <v>20</v>
      </c>
      <c r="V197" s="21">
        <v>21</v>
      </c>
      <c r="W197" s="21">
        <v>22</v>
      </c>
      <c r="X197" s="21">
        <v>23</v>
      </c>
      <c r="Y197" s="21">
        <v>24</v>
      </c>
      <c r="Z197" s="21">
        <v>25</v>
      </c>
      <c r="AA197" s="21">
        <v>26</v>
      </c>
      <c r="AB197" s="21">
        <v>27</v>
      </c>
      <c r="AC197" s="21">
        <v>28</v>
      </c>
      <c r="AD197" s="21">
        <v>29</v>
      </c>
      <c r="AE197" s="21">
        <v>30</v>
      </c>
      <c r="AF197" s="22">
        <v>31</v>
      </c>
    </row>
    <row r="198" spans="1:32" ht="45.6" hidden="1">
      <c r="A198" s="40"/>
      <c r="B198" s="23" t="str">
        <f>Arkusz1!$A$2&amp;"-12 "&amp;-B197</f>
        <v>2026-12 -1</v>
      </c>
      <c r="C198" s="23" t="str">
        <f>Arkusz1!$A$2&amp;"-12 "&amp;-C197</f>
        <v>2026-12 -2</v>
      </c>
      <c r="D198" s="23" t="str">
        <f>Arkusz1!$A$2&amp;"-12 "&amp;-D197</f>
        <v>2026-12 -3</v>
      </c>
      <c r="E198" s="23" t="str">
        <f>Arkusz1!$A$2&amp;"-12 "&amp;-E197</f>
        <v>2026-12 -4</v>
      </c>
      <c r="F198" s="23" t="str">
        <f>Arkusz1!$A$2&amp;"-12 "&amp;-F197</f>
        <v>2026-12 -5</v>
      </c>
      <c r="G198" s="23" t="str">
        <f>Arkusz1!$A$2&amp;"-12 "&amp;-G197</f>
        <v>2026-12 -6</v>
      </c>
      <c r="H198" s="23" t="str">
        <f>Arkusz1!$A$2&amp;"-12 "&amp;-H197</f>
        <v>2026-12 -7</v>
      </c>
      <c r="I198" s="23" t="str">
        <f>Arkusz1!$A$2&amp;"-12 "&amp;-I197</f>
        <v>2026-12 -8</v>
      </c>
      <c r="J198" s="23" t="str">
        <f>Arkusz1!$A$2&amp;"-12 "&amp;-J197</f>
        <v>2026-12 -9</v>
      </c>
      <c r="K198" s="23" t="str">
        <f>Arkusz1!$A$2&amp;"-12 "&amp;-K197</f>
        <v>2026-12 -10</v>
      </c>
      <c r="L198" s="23" t="str">
        <f>Arkusz1!$A$2&amp;"-12 "&amp;-L197</f>
        <v>2026-12 -11</v>
      </c>
      <c r="M198" s="23" t="str">
        <f>Arkusz1!$A$2&amp;"-12 "&amp;-M197</f>
        <v>2026-12 -12</v>
      </c>
      <c r="N198" s="23" t="str">
        <f>Arkusz1!$A$2&amp;"-12 "&amp;-N197</f>
        <v>2026-12 -13</v>
      </c>
      <c r="O198" s="23" t="str">
        <f>Arkusz1!$A$2&amp;"-12 "&amp;-O197</f>
        <v>2026-12 -14</v>
      </c>
      <c r="P198" s="23" t="str">
        <f>Arkusz1!$A$2&amp;"-12 "&amp;-P197</f>
        <v>2026-12 -15</v>
      </c>
      <c r="Q198" s="23" t="str">
        <f>Arkusz1!$A$2&amp;"-12 "&amp;-Q197</f>
        <v>2026-12 -16</v>
      </c>
      <c r="R198" s="23" t="str">
        <f>Arkusz1!$A$2&amp;"-12 "&amp;-R197</f>
        <v>2026-12 -17</v>
      </c>
      <c r="S198" s="23" t="str">
        <f>Arkusz1!$A$2&amp;"-12 "&amp;-S197</f>
        <v>2026-12 -18</v>
      </c>
      <c r="T198" s="23" t="str">
        <f>Arkusz1!$A$2&amp;"-12 "&amp;-T197</f>
        <v>2026-12 -19</v>
      </c>
      <c r="U198" s="23" t="str">
        <f>Arkusz1!$A$2&amp;"-12 "&amp;-U197</f>
        <v>2026-12 -20</v>
      </c>
      <c r="V198" s="23" t="str">
        <f>Arkusz1!$A$2&amp;"-12 "&amp;-V197</f>
        <v>2026-12 -21</v>
      </c>
      <c r="W198" s="23" t="str">
        <f>Arkusz1!$A$2&amp;"-12 "&amp;-W197</f>
        <v>2026-12 -22</v>
      </c>
      <c r="X198" s="23" t="str">
        <f>Arkusz1!$A$2&amp;"-12 "&amp;-X197</f>
        <v>2026-12 -23</v>
      </c>
      <c r="Y198" s="23" t="str">
        <f>Arkusz1!$A$2&amp;"-12 "&amp;-Y197</f>
        <v>2026-12 -24</v>
      </c>
      <c r="Z198" s="23" t="str">
        <f>Arkusz1!$A$2&amp;"-12 "&amp;-Z197</f>
        <v>2026-12 -25</v>
      </c>
      <c r="AA198" s="23" t="str">
        <f>Arkusz1!$A$2&amp;"-12 "&amp;-AA197</f>
        <v>2026-12 -26</v>
      </c>
      <c r="AB198" s="23" t="str">
        <f>Arkusz1!$A$2&amp;"-12 "&amp;-AB197</f>
        <v>2026-12 -27</v>
      </c>
      <c r="AC198" s="23" t="str">
        <f>Arkusz1!$A$2&amp;"-12 "&amp;-AC197</f>
        <v>2026-12 -28</v>
      </c>
      <c r="AD198" s="23" t="str">
        <f>Arkusz1!$A$2&amp;"-12 "&amp;-AD197</f>
        <v>2026-12 -29</v>
      </c>
      <c r="AE198" s="23" t="str">
        <f>Arkusz1!$A$2&amp;"-12 "&amp;-AE197</f>
        <v>2026-12 -30</v>
      </c>
      <c r="AF198" s="23" t="str">
        <f>Arkusz1!$A$2&amp;"-12 "&amp;-AF197</f>
        <v>2026-12 -31</v>
      </c>
    </row>
    <row r="199" spans="1:32" ht="42.6" hidden="1">
      <c r="A199" s="40"/>
      <c r="B199" s="25">
        <f>DATEVALUE(B198)</f>
        <v>46357</v>
      </c>
      <c r="C199" s="25">
        <f t="shared" ref="C199:AF199" si="15">DATEVALUE(C198)</f>
        <v>46358</v>
      </c>
      <c r="D199" s="25">
        <f t="shared" si="15"/>
        <v>46359</v>
      </c>
      <c r="E199" s="25">
        <f t="shared" si="15"/>
        <v>46360</v>
      </c>
      <c r="F199" s="25">
        <f t="shared" si="15"/>
        <v>46361</v>
      </c>
      <c r="G199" s="25">
        <f t="shared" si="15"/>
        <v>46362</v>
      </c>
      <c r="H199" s="25">
        <f t="shared" si="15"/>
        <v>46363</v>
      </c>
      <c r="I199" s="25">
        <f t="shared" si="15"/>
        <v>46364</v>
      </c>
      <c r="J199" s="25">
        <f t="shared" si="15"/>
        <v>46365</v>
      </c>
      <c r="K199" s="25">
        <f t="shared" si="15"/>
        <v>46366</v>
      </c>
      <c r="L199" s="25">
        <f t="shared" si="15"/>
        <v>46367</v>
      </c>
      <c r="M199" s="25">
        <f t="shared" si="15"/>
        <v>46368</v>
      </c>
      <c r="N199" s="25">
        <f t="shared" si="15"/>
        <v>46369</v>
      </c>
      <c r="O199" s="25">
        <f t="shared" si="15"/>
        <v>46370</v>
      </c>
      <c r="P199" s="25">
        <f t="shared" si="15"/>
        <v>46371</v>
      </c>
      <c r="Q199" s="25">
        <f t="shared" si="15"/>
        <v>46372</v>
      </c>
      <c r="R199" s="25">
        <f t="shared" si="15"/>
        <v>46373</v>
      </c>
      <c r="S199" s="25">
        <f t="shared" si="15"/>
        <v>46374</v>
      </c>
      <c r="T199" s="25">
        <f t="shared" si="15"/>
        <v>46375</v>
      </c>
      <c r="U199" s="25">
        <f t="shared" si="15"/>
        <v>46376</v>
      </c>
      <c r="V199" s="25">
        <f t="shared" si="15"/>
        <v>46377</v>
      </c>
      <c r="W199" s="25">
        <f t="shared" si="15"/>
        <v>46378</v>
      </c>
      <c r="X199" s="25">
        <f t="shared" si="15"/>
        <v>46379</v>
      </c>
      <c r="Y199" s="25">
        <f t="shared" si="15"/>
        <v>46380</v>
      </c>
      <c r="Z199" s="25">
        <f t="shared" si="15"/>
        <v>46381</v>
      </c>
      <c r="AA199" s="25">
        <f t="shared" si="15"/>
        <v>46382</v>
      </c>
      <c r="AB199" s="25">
        <f t="shared" si="15"/>
        <v>46383</v>
      </c>
      <c r="AC199" s="25">
        <f t="shared" si="15"/>
        <v>46384</v>
      </c>
      <c r="AD199" s="25">
        <f t="shared" si="15"/>
        <v>46385</v>
      </c>
      <c r="AE199" s="25">
        <f t="shared" si="15"/>
        <v>46386</v>
      </c>
      <c r="AF199" s="26">
        <f t="shared" si="15"/>
        <v>46387</v>
      </c>
    </row>
    <row r="200" spans="1:32" hidden="1">
      <c r="A200" s="40"/>
      <c r="B200" s="27">
        <f>WEEKDAY(B199,2)</f>
        <v>2</v>
      </c>
      <c r="C200" s="27">
        <f t="shared" ref="C200:AF200" si="16">WEEKDAY(C199,2)</f>
        <v>3</v>
      </c>
      <c r="D200" s="27">
        <f t="shared" si="16"/>
        <v>4</v>
      </c>
      <c r="E200" s="27">
        <f t="shared" si="16"/>
        <v>5</v>
      </c>
      <c r="F200" s="27">
        <f t="shared" si="16"/>
        <v>6</v>
      </c>
      <c r="G200" s="27">
        <f t="shared" si="16"/>
        <v>7</v>
      </c>
      <c r="H200" s="27">
        <f t="shared" si="16"/>
        <v>1</v>
      </c>
      <c r="I200" s="27">
        <f t="shared" si="16"/>
        <v>2</v>
      </c>
      <c r="J200" s="27">
        <f t="shared" si="16"/>
        <v>3</v>
      </c>
      <c r="K200" s="27">
        <f t="shared" si="16"/>
        <v>4</v>
      </c>
      <c r="L200" s="27">
        <f t="shared" si="16"/>
        <v>5</v>
      </c>
      <c r="M200" s="27">
        <f t="shared" si="16"/>
        <v>6</v>
      </c>
      <c r="N200" s="27">
        <f t="shared" si="16"/>
        <v>7</v>
      </c>
      <c r="O200" s="27">
        <f t="shared" si="16"/>
        <v>1</v>
      </c>
      <c r="P200" s="27">
        <f t="shared" si="16"/>
        <v>2</v>
      </c>
      <c r="Q200" s="27">
        <f t="shared" si="16"/>
        <v>3</v>
      </c>
      <c r="R200" s="27">
        <f t="shared" si="16"/>
        <v>4</v>
      </c>
      <c r="S200" s="27">
        <f t="shared" si="16"/>
        <v>5</v>
      </c>
      <c r="T200" s="27">
        <f t="shared" si="16"/>
        <v>6</v>
      </c>
      <c r="U200" s="27">
        <f t="shared" si="16"/>
        <v>7</v>
      </c>
      <c r="V200" s="27">
        <f t="shared" si="16"/>
        <v>1</v>
      </c>
      <c r="W200" s="27">
        <f t="shared" si="16"/>
        <v>2</v>
      </c>
      <c r="X200" s="27">
        <f t="shared" si="16"/>
        <v>3</v>
      </c>
      <c r="Y200" s="27">
        <f t="shared" si="16"/>
        <v>4</v>
      </c>
      <c r="Z200" s="27">
        <f t="shared" si="16"/>
        <v>5</v>
      </c>
      <c r="AA200" s="27">
        <f t="shared" si="16"/>
        <v>6</v>
      </c>
      <c r="AB200" s="27">
        <f t="shared" si="16"/>
        <v>7</v>
      </c>
      <c r="AC200" s="27">
        <f t="shared" si="16"/>
        <v>1</v>
      </c>
      <c r="AD200" s="27">
        <f t="shared" si="16"/>
        <v>2</v>
      </c>
      <c r="AE200" s="27">
        <f t="shared" si="16"/>
        <v>3</v>
      </c>
      <c r="AF200" s="30">
        <f t="shared" si="16"/>
        <v>4</v>
      </c>
    </row>
    <row r="201" spans="1:32">
      <c r="A201" s="48"/>
      <c r="B201" s="8">
        <f>IFERROR(IF(B199&gt;0,B197,""),"")</f>
        <v>1</v>
      </c>
      <c r="C201" s="8">
        <f t="shared" ref="C201:AF201" si="17">IFERROR(IF(C199&gt;0,C197,""),"")</f>
        <v>2</v>
      </c>
      <c r="D201" s="8">
        <f t="shared" si="17"/>
        <v>3</v>
      </c>
      <c r="E201" s="8">
        <f t="shared" si="17"/>
        <v>4</v>
      </c>
      <c r="F201" s="8">
        <f t="shared" si="17"/>
        <v>5</v>
      </c>
      <c r="G201" s="8">
        <f t="shared" si="17"/>
        <v>6</v>
      </c>
      <c r="H201" s="8">
        <f t="shared" si="17"/>
        <v>7</v>
      </c>
      <c r="I201" s="8">
        <f t="shared" si="17"/>
        <v>8</v>
      </c>
      <c r="J201" s="8">
        <f t="shared" si="17"/>
        <v>9</v>
      </c>
      <c r="K201" s="8">
        <f t="shared" si="17"/>
        <v>10</v>
      </c>
      <c r="L201" s="8">
        <f t="shared" si="17"/>
        <v>11</v>
      </c>
      <c r="M201" s="8">
        <f t="shared" si="17"/>
        <v>12</v>
      </c>
      <c r="N201" s="8">
        <f t="shared" si="17"/>
        <v>13</v>
      </c>
      <c r="O201" s="8">
        <f t="shared" si="17"/>
        <v>14</v>
      </c>
      <c r="P201" s="8">
        <f t="shared" si="17"/>
        <v>15</v>
      </c>
      <c r="Q201" s="8">
        <f t="shared" si="17"/>
        <v>16</v>
      </c>
      <c r="R201" s="8">
        <f t="shared" si="17"/>
        <v>17</v>
      </c>
      <c r="S201" s="8">
        <f t="shared" si="17"/>
        <v>18</v>
      </c>
      <c r="T201" s="8">
        <f t="shared" si="17"/>
        <v>19</v>
      </c>
      <c r="U201" s="8">
        <f t="shared" si="17"/>
        <v>20</v>
      </c>
      <c r="V201" s="8">
        <f t="shared" si="17"/>
        <v>21</v>
      </c>
      <c r="W201" s="8">
        <f t="shared" si="17"/>
        <v>22</v>
      </c>
      <c r="X201" s="8">
        <f t="shared" si="17"/>
        <v>23</v>
      </c>
      <c r="Y201" s="8">
        <f t="shared" si="17"/>
        <v>24</v>
      </c>
      <c r="Z201" s="8">
        <f t="shared" si="17"/>
        <v>25</v>
      </c>
      <c r="AA201" s="8">
        <f t="shared" si="17"/>
        <v>26</v>
      </c>
      <c r="AB201" s="8">
        <f t="shared" si="17"/>
        <v>27</v>
      </c>
      <c r="AC201" s="8">
        <f t="shared" si="17"/>
        <v>28</v>
      </c>
      <c r="AD201" s="8">
        <f t="shared" si="17"/>
        <v>29</v>
      </c>
      <c r="AE201" s="8">
        <f t="shared" si="17"/>
        <v>30</v>
      </c>
      <c r="AF201" s="9">
        <f t="shared" si="17"/>
        <v>31</v>
      </c>
    </row>
    <row r="202" spans="1:32" ht="14.4" thickBot="1">
      <c r="A202" s="49"/>
      <c r="B202" s="10" t="str">
        <f>IFERROR(VLOOKUP(B200,Arkusz3!$D$1:$E$7,2,0),"")</f>
        <v>Wt.</v>
      </c>
      <c r="C202" s="10" t="str">
        <f>IFERROR(VLOOKUP(C200,Arkusz3!$D$1:$E$7,2,0),"")</f>
        <v>Śr.</v>
      </c>
      <c r="D202" s="10" t="str">
        <f>IFERROR(VLOOKUP(D200,Arkusz3!$D$1:$E$7,2,0),"")</f>
        <v>Czw.</v>
      </c>
      <c r="E202" s="10" t="str">
        <f>IFERROR(VLOOKUP(E200,Arkusz3!$D$1:$E$7,2,0),"")</f>
        <v>Pt.</v>
      </c>
      <c r="F202" s="10" t="str">
        <f>IFERROR(VLOOKUP(F200,Arkusz3!$D$1:$E$7,2,0),"")</f>
        <v>Sob.</v>
      </c>
      <c r="G202" s="10" t="str">
        <f>IFERROR(VLOOKUP(G200,Arkusz3!$D$1:$E$7,2,0),"")</f>
        <v>Niedz.</v>
      </c>
      <c r="H202" s="10" t="str">
        <f>IFERROR(VLOOKUP(H200,Arkusz3!$D$1:$E$7,2,0),"")</f>
        <v>Pon.</v>
      </c>
      <c r="I202" s="10" t="str">
        <f>IFERROR(VLOOKUP(I200,Arkusz3!$D$1:$E$7,2,0),"")</f>
        <v>Wt.</v>
      </c>
      <c r="J202" s="10" t="str">
        <f>IFERROR(VLOOKUP(J200,Arkusz3!$D$1:$E$7,2,0),"")</f>
        <v>Śr.</v>
      </c>
      <c r="K202" s="10" t="str">
        <f>IFERROR(VLOOKUP(K200,Arkusz3!$D$1:$E$7,2,0),"")</f>
        <v>Czw.</v>
      </c>
      <c r="L202" s="10" t="str">
        <f>IFERROR(VLOOKUP(L200,Arkusz3!$D$1:$E$7,2,0),"")</f>
        <v>Pt.</v>
      </c>
      <c r="M202" s="10" t="str">
        <f>IFERROR(VLOOKUP(M200,Arkusz3!$D$1:$E$7,2,0),"")</f>
        <v>Sob.</v>
      </c>
      <c r="N202" s="10" t="str">
        <f>IFERROR(VLOOKUP(N200,Arkusz3!$D$1:$E$7,2,0),"")</f>
        <v>Niedz.</v>
      </c>
      <c r="O202" s="10" t="str">
        <f>IFERROR(VLOOKUP(O200,Arkusz3!$D$1:$E$7,2,0),"")</f>
        <v>Pon.</v>
      </c>
      <c r="P202" s="10" t="str">
        <f>IFERROR(VLOOKUP(P200,Arkusz3!$D$1:$E$7,2,0),"")</f>
        <v>Wt.</v>
      </c>
      <c r="Q202" s="10" t="str">
        <f>IFERROR(VLOOKUP(Q200,Arkusz3!$D$1:$E$7,2,0),"")</f>
        <v>Śr.</v>
      </c>
      <c r="R202" s="10" t="str">
        <f>IFERROR(VLOOKUP(R200,Arkusz3!$D$1:$E$7,2,0),"")</f>
        <v>Czw.</v>
      </c>
      <c r="S202" s="10" t="str">
        <f>IFERROR(VLOOKUP(S200,Arkusz3!$D$1:$E$7,2,0),"")</f>
        <v>Pt.</v>
      </c>
      <c r="T202" s="10" t="str">
        <f>IFERROR(VLOOKUP(T200,Arkusz3!$D$1:$E$7,2,0),"")</f>
        <v>Sob.</v>
      </c>
      <c r="U202" s="10" t="str">
        <f>IFERROR(VLOOKUP(U200,Arkusz3!$D$1:$E$7,2,0),"")</f>
        <v>Niedz.</v>
      </c>
      <c r="V202" s="10" t="str">
        <f>IFERROR(VLOOKUP(V200,Arkusz3!$D$1:$E$7,2,0),"")</f>
        <v>Pon.</v>
      </c>
      <c r="W202" s="10" t="str">
        <f>IFERROR(VLOOKUP(W200,Arkusz3!$D$1:$E$7,2,0),"")</f>
        <v>Wt.</v>
      </c>
      <c r="X202" s="10" t="str">
        <f>IFERROR(VLOOKUP(X200,Arkusz3!$D$1:$E$7,2,0),"")</f>
        <v>Śr.</v>
      </c>
      <c r="Y202" s="10" t="str">
        <f>IFERROR(VLOOKUP(Y200,Arkusz3!$D$1:$E$7,2,0),"")</f>
        <v>Czw.</v>
      </c>
      <c r="Z202" s="10" t="str">
        <f>IFERROR(VLOOKUP(Z200,Arkusz3!$D$1:$E$7,2,0),"")</f>
        <v>Pt.</v>
      </c>
      <c r="AA202" s="10" t="str">
        <f>IFERROR(VLOOKUP(AA200,Arkusz3!$D$1:$E$7,2,0),"")</f>
        <v>Sob.</v>
      </c>
      <c r="AB202" s="10" t="str">
        <f>IFERROR(VLOOKUP(AB200,Arkusz3!$D$1:$E$7,2,0),"")</f>
        <v>Niedz.</v>
      </c>
      <c r="AC202" s="10" t="str">
        <f>IFERROR(VLOOKUP(AC200,Arkusz3!$D$1:$E$7,2,0),"")</f>
        <v>Pon.</v>
      </c>
      <c r="AD202" s="10" t="str">
        <f>IFERROR(VLOOKUP(AD200,Arkusz3!$D$1:$E$7,2,0),"")</f>
        <v>Wt.</v>
      </c>
      <c r="AE202" s="10" t="str">
        <f>IFERROR(VLOOKUP(AE200,Arkusz3!$D$1:$E$7,2,0),"")</f>
        <v>Śr.</v>
      </c>
      <c r="AF202" s="31" t="str">
        <f>IFERROR(VLOOKUP(AF200,Arkusz3!$D$1:$E$7,2,0),"")</f>
        <v>Czw.</v>
      </c>
    </row>
    <row r="203" spans="1:32">
      <c r="A203" s="35" t="str">
        <f>'Urolpy zestawienei roczne'!$A$4</f>
        <v xml:space="preserve">TU wpisz dane </v>
      </c>
      <c r="B203" s="11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3"/>
    </row>
    <row r="204" spans="1:32">
      <c r="A204" s="36" t="str">
        <f>'Urolpy zestawienei roczne'!$A$5</f>
        <v xml:space="preserve">pracowników </v>
      </c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</row>
    <row r="205" spans="1:32">
      <c r="A205" s="36" t="str">
        <f>'Urolpy zestawienei roczne'!$A$6</f>
        <v xml:space="preserve">skpiuja się na miesiące </v>
      </c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</row>
    <row r="206" spans="1:32">
      <c r="A206" s="36">
        <f>'Urolpy zestawienei roczne'!$A$7</f>
        <v>0</v>
      </c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</row>
    <row r="207" spans="1:32">
      <c r="A207" s="36">
        <f>'Urolpy zestawienei roczne'!$A$8</f>
        <v>0</v>
      </c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</row>
    <row r="208" spans="1:32">
      <c r="A208" s="36">
        <f>'Urolpy zestawienei roczne'!$A$9</f>
        <v>0</v>
      </c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</row>
    <row r="209" spans="1:32">
      <c r="A209" s="36">
        <f>'Urolpy zestawienei roczne'!$A$10</f>
        <v>0</v>
      </c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</row>
    <row r="210" spans="1:32">
      <c r="A210" s="36">
        <f>'Urolpy zestawienei roczne'!$A$11</f>
        <v>0</v>
      </c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</row>
    <row r="211" spans="1:32">
      <c r="A211" s="36">
        <f>'Urolpy zestawienei roczne'!$A$12</f>
        <v>0</v>
      </c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</row>
    <row r="212" spans="1:32">
      <c r="A212" s="36">
        <f>'Urolpy zestawienei roczne'!$A$13</f>
        <v>0</v>
      </c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</row>
    <row r="213" spans="1:32">
      <c r="A213" s="36">
        <f>'Urolpy zestawienei roczne'!$A$14</f>
        <v>0</v>
      </c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</row>
    <row r="214" spans="1:32">
      <c r="A214" s="36">
        <f>'Urolpy zestawienei roczne'!$A$15</f>
        <v>0</v>
      </c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</row>
    <row r="215" spans="1:32">
      <c r="A215" s="36">
        <f>'Urolpy zestawienei roczne'!$A$16</f>
        <v>0</v>
      </c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</row>
    <row r="216" spans="1:32">
      <c r="A216" s="36">
        <f>'Urolpy zestawienei roczne'!SAS212</f>
        <v>0</v>
      </c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</row>
    <row r="217" spans="1:32">
      <c r="A217" s="36">
        <f>'Urolpy zestawienei roczne'!$A$18</f>
        <v>0</v>
      </c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</row>
    <row r="218" spans="1:32">
      <c r="A218" s="36">
        <f>'Urolpy zestawienei roczne'!$A$19</f>
        <v>0</v>
      </c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</row>
    <row r="219" spans="1:32">
      <c r="A219" s="36">
        <f>'Urolpy zestawienei roczne'!$A$20</f>
        <v>0</v>
      </c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</row>
    <row r="220" spans="1:32">
      <c r="A220" s="36">
        <f>'Urolpy zestawienei roczne'!$A$21</f>
        <v>0</v>
      </c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</row>
    <row r="221" spans="1:32">
      <c r="A221" s="36">
        <f>'Urolpy zestawienei roczne'!$A$22</f>
        <v>0</v>
      </c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</row>
    <row r="222" spans="1:32" ht="14.4" thickBot="1">
      <c r="A222" s="38">
        <f>'Urolpy zestawienei roczne'!$A$23</f>
        <v>0</v>
      </c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6"/>
    </row>
  </sheetData>
  <mergeCells count="12">
    <mergeCell ref="A201:A202"/>
    <mergeCell ref="A1:AF1"/>
    <mergeCell ref="A6:A7"/>
    <mergeCell ref="A40:AF40"/>
    <mergeCell ref="A45:A46"/>
    <mergeCell ref="A79:AF79"/>
    <mergeCell ref="A84:A85"/>
    <mergeCell ref="A118:AF118"/>
    <mergeCell ref="A123:A124"/>
    <mergeCell ref="A157:AF157"/>
    <mergeCell ref="A162:A163"/>
    <mergeCell ref="A196:AF196"/>
  </mergeCells>
  <conditionalFormatting sqref="B7:AF7">
    <cfRule type="cellIs" dxfId="13" priority="13" operator="equal">
      <formula>"Niedz."</formula>
    </cfRule>
    <cfRule type="cellIs" dxfId="12" priority="14" operator="equal">
      <formula>"Sob."</formula>
    </cfRule>
  </conditionalFormatting>
  <conditionalFormatting sqref="B8:AF39 B47:AF78 B86:AF117 B125:AF156 B164:AF195">
    <cfRule type="cellIs" dxfId="11" priority="12" operator="equal">
      <formula>1</formula>
    </cfRule>
  </conditionalFormatting>
  <conditionalFormatting sqref="B46:AF46">
    <cfRule type="cellIs" dxfId="10" priority="10" operator="equal">
      <formula>"Niedz."</formula>
    </cfRule>
    <cfRule type="cellIs" dxfId="9" priority="11" operator="equal">
      <formula>"Sob."</formula>
    </cfRule>
  </conditionalFormatting>
  <conditionalFormatting sqref="B85:AF85">
    <cfRule type="cellIs" dxfId="8" priority="8" operator="equal">
      <formula>"Niedz."</formula>
    </cfRule>
    <cfRule type="cellIs" dxfId="7" priority="9" operator="equal">
      <formula>"Sob."</formula>
    </cfRule>
  </conditionalFormatting>
  <conditionalFormatting sqref="B124:AF124">
    <cfRule type="cellIs" dxfId="6" priority="6" operator="equal">
      <formula>"Niedz."</formula>
    </cfRule>
    <cfRule type="cellIs" dxfId="5" priority="7" operator="equal">
      <formula>"Sob."</formula>
    </cfRule>
  </conditionalFormatting>
  <conditionalFormatting sqref="B163:AF163">
    <cfRule type="cellIs" dxfId="4" priority="4" operator="equal">
      <formula>"Niedz."</formula>
    </cfRule>
    <cfRule type="cellIs" dxfId="3" priority="5" operator="equal">
      <formula>"Sob."</formula>
    </cfRule>
  </conditionalFormatting>
  <conditionalFormatting sqref="B202:AF202">
    <cfRule type="cellIs" dxfId="2" priority="2" operator="equal">
      <formula>"Niedz."</formula>
    </cfRule>
    <cfRule type="cellIs" dxfId="1" priority="3" operator="equal">
      <formula>"Sob."</formula>
    </cfRule>
  </conditionalFormatting>
  <conditionalFormatting sqref="B203:AF222">
    <cfRule type="cellIs" dxfId="0" priority="1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E7" sqref="E7"/>
    </sheetView>
  </sheetViews>
  <sheetFormatPr defaultRowHeight="13.8"/>
  <cols>
    <col min="1" max="1" width="15.5" customWidth="1"/>
    <col min="2" max="2" width="9.19921875" bestFit="1" customWidth="1"/>
  </cols>
  <sheetData>
    <row r="1" spans="1:7">
      <c r="A1" t="s">
        <v>1</v>
      </c>
      <c r="B1">
        <v>1</v>
      </c>
      <c r="D1">
        <v>1</v>
      </c>
      <c r="E1" t="s">
        <v>14</v>
      </c>
    </row>
    <row r="2" spans="1:7">
      <c r="A2" t="s">
        <v>2</v>
      </c>
      <c r="B2">
        <v>2</v>
      </c>
      <c r="D2">
        <v>2</v>
      </c>
      <c r="E2" t="s">
        <v>15</v>
      </c>
    </row>
    <row r="3" spans="1:7">
      <c r="A3" t="s">
        <v>3</v>
      </c>
      <c r="B3">
        <v>3</v>
      </c>
      <c r="D3">
        <v>3</v>
      </c>
      <c r="E3" t="s">
        <v>16</v>
      </c>
    </row>
    <row r="4" spans="1:7">
      <c r="A4" t="s">
        <v>4</v>
      </c>
      <c r="B4">
        <v>4</v>
      </c>
      <c r="D4">
        <v>4</v>
      </c>
      <c r="E4" t="s">
        <v>17</v>
      </c>
    </row>
    <row r="5" spans="1:7">
      <c r="A5" t="s">
        <v>5</v>
      </c>
      <c r="B5">
        <v>5</v>
      </c>
      <c r="D5">
        <v>5</v>
      </c>
      <c r="E5" t="s">
        <v>18</v>
      </c>
    </row>
    <row r="6" spans="1:7">
      <c r="A6" t="s">
        <v>6</v>
      </c>
      <c r="B6">
        <v>6</v>
      </c>
      <c r="D6">
        <v>6</v>
      </c>
      <c r="E6" t="s">
        <v>19</v>
      </c>
    </row>
    <row r="7" spans="1:7">
      <c r="A7" t="s">
        <v>7</v>
      </c>
      <c r="B7">
        <v>7</v>
      </c>
      <c r="D7">
        <v>7</v>
      </c>
      <c r="E7" t="s">
        <v>20</v>
      </c>
    </row>
    <row r="8" spans="1:7">
      <c r="A8" t="s">
        <v>8</v>
      </c>
      <c r="B8">
        <v>8</v>
      </c>
    </row>
    <row r="9" spans="1:7">
      <c r="A9" t="s">
        <v>9</v>
      </c>
      <c r="B9">
        <v>9</v>
      </c>
    </row>
    <row r="10" spans="1:7">
      <c r="A10" t="s">
        <v>10</v>
      </c>
      <c r="B10">
        <v>10</v>
      </c>
    </row>
    <row r="11" spans="1:7">
      <c r="A11" t="s">
        <v>11</v>
      </c>
      <c r="B11">
        <v>11</v>
      </c>
    </row>
    <row r="12" spans="1:7">
      <c r="A12" t="s">
        <v>12</v>
      </c>
      <c r="B12">
        <v>12</v>
      </c>
    </row>
    <row r="13" spans="1:7" ht="15">
      <c r="A13" t="s">
        <v>13</v>
      </c>
      <c r="B13" t="e">
        <f>VLOOKUP(Arkusz1!#REF!,A1:B12,2,0)</f>
        <v>#REF!</v>
      </c>
      <c r="G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Urolpy zestawienei roczne</vt:lpstr>
      <vt:lpstr>Urlopy 1-6</vt:lpstr>
      <vt:lpstr>Urlopy 7-12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Dawid</cp:lastModifiedBy>
  <cp:lastPrinted>2026-04-26T12:15:43Z</cp:lastPrinted>
  <dcterms:created xsi:type="dcterms:W3CDTF">2018-11-06T18:26:26Z</dcterms:created>
  <dcterms:modified xsi:type="dcterms:W3CDTF">2026-04-26T12:37:06Z</dcterms:modified>
</cp:coreProperties>
</file>